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HO\Desktop\総務経営係\総務係\H30処理分\調査関係\市町村課\H30経営比較分析表（H29決算）の分析等について\【経営比較分析表】2017_023612_46_010\"/>
    </mc:Choice>
  </mc:AlternateContent>
  <workbookProtection workbookAlgorithmName="SHA-512" workbookHashValue="DnZ7qR+0nNHySIa5sVR8OsMpX+9AL478lcfoSD0QG/Aygu5qnWz+/PfR5MsgcwAkbpLGepdaC8vjSwqhNwSwcA==" workbookSaltValue="YHsuVG407m7iUlp1E3B4PA==" workbookSpinCount="100000" lockStructure="1"/>
  <bookViews>
    <workbookView xWindow="0" yWindow="0" windowWidth="20490" windowHeight="73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<sst xmlns="http://schemas.openxmlformats.org/spreadsheetml/2006/main" count="232" uniqueCount="120">
  <si>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</si>
  <si>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</si>
  <si>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</si>
  <si>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</si>
  <si>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</si>
  <si>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</si>
  <si>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</si>
  <si>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</si>
  <si>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</si>
  <si>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</si>
  <si>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</si>
  <si>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</si>
  <si>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</si>
  <si>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</si>
  <si>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</si>
  <si>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</si>
  <si>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</si>
  <si>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</si>
  <si>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</si>
  <si>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</si>
  <si>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</si>
  <si>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</si>
  <si>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</si>
  <si>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</si>
  <si>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</si>
  <si>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</si>
  <si>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</si>
  <si>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</si>
  <si>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</si>
  <si>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</si>
  <si>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</si>
  <si>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</si>
  <si>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</si>
  <si>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</si>
  <si>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</si>
  <si>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</si>
  <si>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</si>
  <si>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</si>
  <si>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</si>
  <si>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</si>
  <si>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</si>
  <si>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</si>
  <si>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</si>
  <si>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</si>
  <si>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</si>
  <si>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</si>
  <si>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</si>
  <si>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</si>
  <si>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</si>
  <si>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</si>
  <si>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</si>
  <si>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</si>
  <si>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</si>
  <si>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</si>
  <si>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</si>
  <si>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</si>
  <si>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</si>
  <si>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</si>
  <si>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</si>
  <si>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</si>
  <si>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</si>
  <si>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</si>
  <si>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</si>
  <si>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</si>
  <si>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</si>
  <si>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</si>
  <si>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</si>
  <si>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</si>
  <si>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</si>
  <si>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</si>
  <si>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</si>
  <si>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</si>
  <si>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</si>
  <si>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</si>
  <si>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</si>
  <si>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</si>
  <si>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</si>
  <si>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</si>
  <si>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</si>
  <si>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</si>
  <si>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</si>
  <si>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</si>
  <si>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</si>
  <si>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</si>
  <si>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</si>
  <si>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</si>
  <si>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</si>
  <si>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</si>
  <si>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</si>
  <si>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</si>
  <si>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</si>
  <si>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</si>
  <si>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</si>
  <si>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</si>
  <si>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</si>
  <si>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</si>
  <si>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</si>
  <si>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</si>
  <si>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</si>
  <si>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</si>
  <si>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</si>
  <si>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</si>
  <si>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</si>
  <si>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</si>
  <si>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</si>
  <si>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</si>
  <si>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</si>
  <si>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</si>
  <si>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</si>
  <si>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</si>
  <si>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</si>
  <si>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</si>
  <si>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</si>
  <si>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</si>
  <si>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</si>
  <si>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</si>
  <si>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</si>
  <si>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水道事業は利益が発生し、かつ累積欠損金がない状況にあり、経営は健全であるといえます。しかしながら、経常収支比率は類似団体よりも低く、人口の減少や節水器具の普及、水道施設等の老朽化による修繕費等の増加などの理由により、これからも減少していくと想定されます。また、今は給水に係る費用を給水収益で賄えていますが、人口減少等による収益の減少や更新投資の増加により、料金回収率も下がっていくと想定されることから、更なる経費の削減や広域化による維持管理費の縮減に取り組んでいきます。</t>
    <rPh sb="106" eb="108">
      <t>リユウ</t>
    </rPh>
    <phoneticPr fontId="4"/>
  </si>
  <si>
    <t xml:space="preserve"> 有形固定資産減価償却率が類似団体より高く、固定資産の老朽化が進んでいることがわかります。現在は管路経年化率が低く耐用年数を経過した管路が少ない状況にありますが、今後耐用年数に達し更新時期を迎える管路が増加していくことが考えられるため、策定済みのアセットマネジメント等により、経年化した管路を順次更新していきます。</t>
    <rPh sb="22" eb="24">
      <t>コテイ</t>
    </rPh>
    <rPh sb="81" eb="83">
      <t>コンゴ</t>
    </rPh>
    <rPh sb="83" eb="85">
      <t>タイヨウ</t>
    </rPh>
    <rPh sb="85" eb="87">
      <t>ネンスウ</t>
    </rPh>
    <rPh sb="88" eb="89">
      <t>タッ</t>
    </rPh>
    <rPh sb="90" eb="92">
      <t>コウシン</t>
    </rPh>
    <rPh sb="92" eb="94">
      <t>ジキ</t>
    </rPh>
    <rPh sb="95" eb="96">
      <t>ムカ</t>
    </rPh>
    <rPh sb="98" eb="100">
      <t>カンロ</t>
    </rPh>
    <rPh sb="101" eb="103">
      <t>ゾウカ</t>
    </rPh>
    <rPh sb="110" eb="111">
      <t>カンガ</t>
    </rPh>
    <rPh sb="133" eb="134">
      <t>トウ</t>
    </rPh>
    <phoneticPr fontId="4"/>
  </si>
  <si>
    <t xml:space="preserve"> 現時点では経営は健全でありますが、これから迎える管路の更新の際には、平成27年度に策定した藤崎町アセットマネジメント計画及び、平成29年度に策定した水道事業基本計画をもとに、管路の長寿命化に加え、人口減少にあわせた管路の口径のダウンサイジングを図りつつ、順次管路更新をしていきます。その際には管路の耐震化も併せて進めていきますが、その上で、将来的な更新費用等を算出し、適正な水道料金設定になっているか検討していきます。
　</t>
    <rPh sb="25" eb="27">
      <t>カンロ</t>
    </rPh>
    <rPh sb="64" eb="66">
      <t>ヘイセイ</t>
    </rPh>
    <rPh sb="68" eb="70">
      <t>ネンド</t>
    </rPh>
    <rPh sb="71" eb="73">
      <t>サクテイ</t>
    </rPh>
    <rPh sb="75" eb="77">
      <t>スイドウ</t>
    </rPh>
    <rPh sb="77" eb="79">
      <t>ジギョウ</t>
    </rPh>
    <rPh sb="79" eb="81">
      <t>キホン</t>
    </rPh>
    <rPh sb="81" eb="83">
      <t>ケイカク</t>
    </rPh>
    <rPh sb="123" eb="124">
      <t>ハカ</t>
    </rPh>
    <rPh sb="154" eb="155">
      <t>アワ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</si>
</sst>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EF-4A32-BF0D-4E51877944C8}"/>
            </c:ext>
          </c:extLst>
        </c:ser>
        <c:dLbls>
          <c:showLegendKey val="0"/>
          <c:showVal val="0"/>
          <c:showCatName val="0"/>
          <c:showSerName val="0"/>
          <c:showPercent val="0"/>
          <c:showBubbleSize val="0"/>
        </c:dLbls>
        <c:gapWidth val="150"/>
        <c:axId val="243122600"/>
        <c:axId val="24312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C8EF-4A32-BF0D-4E51877944C8}"/>
            </c:ext>
          </c:extLst>
        </c:ser>
        <c:dLbls>
          <c:showLegendKey val="0"/>
          <c:showVal val="0"/>
          <c:showCatName val="0"/>
          <c:showSerName val="0"/>
          <c:showPercent val="0"/>
          <c:showBubbleSize val="0"/>
        </c:dLbls>
        <c:marker val="1"/>
        <c:smooth val="0"/>
        <c:axId val="243122600"/>
        <c:axId val="243122992"/>
      </c:lineChart>
      <c:dateAx>
        <c:axId val="243122600"/>
        <c:scaling>
          <c:orientation val="minMax"/>
        </c:scaling>
        <c:delete val="1"/>
        <c:axPos val="b"/>
        <c:numFmt formatCode="ge" sourceLinked="1"/>
        <c:majorTickMark val="none"/>
        <c:minorTickMark val="none"/>
        <c:tickLblPos val="none"/>
        <c:crossAx val="243122992"/>
        <c:crosses val="autoZero"/>
        <c:auto val="1"/>
        <c:lblOffset val="100"/>
        <c:baseTimeUnit val="years"/>
      </c:dateAx>
      <c:valAx>
        <c:axId val="24312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2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62.18</c:v>
                </c:pt>
                <c:pt idx="1">
                  <c:v>61.28</c:v>
                </c:pt>
                <c:pt idx="2">
                  <c:v>60.75</c:v>
                </c:pt>
                <c:pt idx="3">
                  <c:v>62.06</c:v>
                </c:pt>
                <c:pt idx="4">
                  <c:v>62.32</c:v>
                </c:pt>
              </c:numCache>
            </c:numRef>
          </c:val>
          <c:extLst xmlns:c16r2="http://schemas.microsoft.com/office/drawing/2015/06/chart">
            <c:ext xmlns:c16="http://schemas.microsoft.com/office/drawing/2014/chart" uri="{C3380CC4-5D6E-409C-BE32-E72D297353CC}">
              <c16:uniqueId val="{00000000-3E49-470E-916D-6D718E5886C4}"/>
            </c:ext>
          </c:extLst>
        </c:ser>
        <c:dLbls>
          <c:showLegendKey val="0"/>
          <c:showVal val="0"/>
          <c:showCatName val="0"/>
          <c:showSerName val="0"/>
          <c:showPercent val="0"/>
          <c:showBubbleSize val="0"/>
        </c:dLbls>
        <c:gapWidth val="150"/>
        <c:axId val="301264128"/>
        <c:axId val="30126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3E49-470E-916D-6D718E5886C4}"/>
            </c:ext>
          </c:extLst>
        </c:ser>
        <c:dLbls>
          <c:showLegendKey val="0"/>
          <c:showVal val="0"/>
          <c:showCatName val="0"/>
          <c:showSerName val="0"/>
          <c:showPercent val="0"/>
          <c:showBubbleSize val="0"/>
        </c:dLbls>
        <c:marker val="1"/>
        <c:smooth val="0"/>
        <c:axId val="301264128"/>
        <c:axId val="301263736"/>
      </c:lineChart>
      <c:dateAx>
        <c:axId val="301264128"/>
        <c:scaling>
          <c:orientation val="minMax"/>
        </c:scaling>
        <c:delete val="1"/>
        <c:axPos val="b"/>
        <c:numFmt formatCode="ge" sourceLinked="1"/>
        <c:majorTickMark val="none"/>
        <c:minorTickMark val="none"/>
        <c:tickLblPos val="none"/>
        <c:crossAx val="301263736"/>
        <c:crosses val="autoZero"/>
        <c:auto val="1"/>
        <c:lblOffset val="100"/>
        <c:baseTimeUnit val="years"/>
      </c:dateAx>
      <c:valAx>
        <c:axId val="30126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88.66</c:v>
                </c:pt>
                <c:pt idx="1">
                  <c:v>89.83</c:v>
                </c:pt>
                <c:pt idx="2">
                  <c:v>88.48</c:v>
                </c:pt>
                <c:pt idx="3">
                  <c:v>86.35</c:v>
                </c:pt>
                <c:pt idx="4">
                  <c:v>85.55</c:v>
                </c:pt>
              </c:numCache>
            </c:numRef>
          </c:val>
          <c:extLst xmlns:c16r2="http://schemas.microsoft.com/office/drawing/2015/06/chart">
            <c:ext xmlns:c16="http://schemas.microsoft.com/office/drawing/2014/chart" uri="{C3380CC4-5D6E-409C-BE32-E72D297353CC}">
              <c16:uniqueId val="{00000000-2CE4-4739-80E3-4D745962091A}"/>
            </c:ext>
          </c:extLst>
        </c:ser>
        <c:dLbls>
          <c:showLegendKey val="0"/>
          <c:showVal val="0"/>
          <c:showCatName val="0"/>
          <c:showSerName val="0"/>
          <c:showPercent val="0"/>
          <c:showBubbleSize val="0"/>
        </c:dLbls>
        <c:gapWidth val="150"/>
        <c:axId val="246176168"/>
        <c:axId val="24617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2CE4-4739-80E3-4D745962091A}"/>
            </c:ext>
          </c:extLst>
        </c:ser>
        <c:dLbls>
          <c:showLegendKey val="0"/>
          <c:showVal val="0"/>
          <c:showCatName val="0"/>
          <c:showSerName val="0"/>
          <c:showPercent val="0"/>
          <c:showBubbleSize val="0"/>
        </c:dLbls>
        <c:marker val="1"/>
        <c:smooth val="0"/>
        <c:axId val="246176168"/>
        <c:axId val="246176560"/>
      </c:lineChart>
      <c:dateAx>
        <c:axId val="246176168"/>
        <c:scaling>
          <c:orientation val="minMax"/>
        </c:scaling>
        <c:delete val="1"/>
        <c:axPos val="b"/>
        <c:numFmt formatCode="ge" sourceLinked="1"/>
        <c:majorTickMark val="none"/>
        <c:minorTickMark val="none"/>
        <c:tickLblPos val="none"/>
        <c:crossAx val="246176560"/>
        <c:crosses val="autoZero"/>
        <c:auto val="1"/>
        <c:lblOffset val="100"/>
        <c:baseTimeUnit val="years"/>
      </c:dateAx>
      <c:valAx>
        <c:axId val="24617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7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107.63</c:v>
                </c:pt>
                <c:pt idx="1">
                  <c:v>95.28</c:v>
                </c:pt>
                <c:pt idx="2">
                  <c:v>105.73</c:v>
                </c:pt>
                <c:pt idx="3">
                  <c:v>102.72</c:v>
                </c:pt>
                <c:pt idx="4">
                  <c:v>105.3</c:v>
                </c:pt>
              </c:numCache>
            </c:numRef>
          </c:val>
          <c:extLst xmlns:c16r2="http://schemas.microsoft.com/office/drawing/2015/06/chart">
            <c:ext xmlns:c16="http://schemas.microsoft.com/office/drawing/2014/chart" uri="{C3380CC4-5D6E-409C-BE32-E72D297353CC}">
              <c16:uniqueId val="{00000000-356F-4754-B37F-B72F36D9FFF6}"/>
            </c:ext>
          </c:extLst>
        </c:ser>
        <c:dLbls>
          <c:showLegendKey val="0"/>
          <c:showVal val="0"/>
          <c:showCatName val="0"/>
          <c:showSerName val="0"/>
          <c:showPercent val="0"/>
          <c:showBubbleSize val="0"/>
        </c:dLbls>
        <c:gapWidth val="150"/>
        <c:axId val="243124168"/>
        <c:axId val="24312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356F-4754-B37F-B72F36D9FFF6}"/>
            </c:ext>
          </c:extLst>
        </c:ser>
        <c:dLbls>
          <c:showLegendKey val="0"/>
          <c:showVal val="0"/>
          <c:showCatName val="0"/>
          <c:showSerName val="0"/>
          <c:showPercent val="0"/>
          <c:showBubbleSize val="0"/>
        </c:dLbls>
        <c:marker val="1"/>
        <c:smooth val="0"/>
        <c:axId val="243124168"/>
        <c:axId val="243124560"/>
      </c:lineChart>
      <c:dateAx>
        <c:axId val="243124168"/>
        <c:scaling>
          <c:orientation val="minMax"/>
        </c:scaling>
        <c:delete val="1"/>
        <c:axPos val="b"/>
        <c:numFmt formatCode="ge" sourceLinked="1"/>
        <c:majorTickMark val="none"/>
        <c:minorTickMark val="none"/>
        <c:tickLblPos val="none"/>
        <c:crossAx val="243124560"/>
        <c:crosses val="autoZero"/>
        <c:auto val="1"/>
        <c:lblOffset val="100"/>
        <c:baseTimeUnit val="years"/>
      </c:dateAx>
      <c:valAx>
        <c:axId val="24312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12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52.25</c:v>
                </c:pt>
                <c:pt idx="1">
                  <c:v>59.12</c:v>
                </c:pt>
                <c:pt idx="2">
                  <c:v>61.41</c:v>
                </c:pt>
                <c:pt idx="3">
                  <c:v>63.34</c:v>
                </c:pt>
                <c:pt idx="4">
                  <c:v>65.39</c:v>
                </c:pt>
              </c:numCache>
            </c:numRef>
          </c:val>
          <c:extLst xmlns:c16r2="http://schemas.microsoft.com/office/drawing/2015/06/chart">
            <c:ext xmlns:c16="http://schemas.microsoft.com/office/drawing/2014/chart" uri="{C3380CC4-5D6E-409C-BE32-E72D297353CC}">
              <c16:uniqueId val="{00000000-A534-49D2-AE79-07E1CB6A4720}"/>
            </c:ext>
          </c:extLst>
        </c:ser>
        <c:dLbls>
          <c:showLegendKey val="0"/>
          <c:showVal val="0"/>
          <c:showCatName val="0"/>
          <c:showSerName val="0"/>
          <c:showPercent val="0"/>
          <c:showBubbleSize val="0"/>
        </c:dLbls>
        <c:gapWidth val="150"/>
        <c:axId val="243125736"/>
        <c:axId val="30126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A534-49D2-AE79-07E1CB6A4720}"/>
            </c:ext>
          </c:extLst>
        </c:ser>
        <c:dLbls>
          <c:showLegendKey val="0"/>
          <c:showVal val="0"/>
          <c:showCatName val="0"/>
          <c:showSerName val="0"/>
          <c:showPercent val="0"/>
          <c:showBubbleSize val="0"/>
        </c:dLbls>
        <c:marker val="1"/>
        <c:smooth val="0"/>
        <c:axId val="243125736"/>
        <c:axId val="301260600"/>
      </c:lineChart>
      <c:dateAx>
        <c:axId val="243125736"/>
        <c:scaling>
          <c:orientation val="minMax"/>
        </c:scaling>
        <c:delete val="1"/>
        <c:axPos val="b"/>
        <c:numFmt formatCode="ge" sourceLinked="1"/>
        <c:majorTickMark val="none"/>
        <c:minorTickMark val="none"/>
        <c:tickLblPos val="none"/>
        <c:crossAx val="301260600"/>
        <c:crosses val="autoZero"/>
        <c:auto val="1"/>
        <c:lblOffset val="100"/>
        <c:baseTimeUnit val="years"/>
      </c:dateAx>
      <c:valAx>
        <c:axId val="30126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2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0.56999999999999995</c:v>
                </c:pt>
                <c:pt idx="3" formatCode="#,##0.00;&quot;△&quot;#,##0.00;&quot;-&quot;">
                  <c:v>1.01</c:v>
                </c:pt>
                <c:pt idx="4" formatCode="#,##0.00;&quot;△&quot;#,##0.00;&quot;-&quot;">
                  <c:v>1.1299999999999999</c:v>
                </c:pt>
              </c:numCache>
            </c:numRef>
          </c:val>
          <c:extLst xmlns:c16r2="http://schemas.microsoft.com/office/drawing/2015/06/chart">
            <c:ext xmlns:c16="http://schemas.microsoft.com/office/drawing/2014/chart" uri="{C3380CC4-5D6E-409C-BE32-E72D297353CC}">
              <c16:uniqueId val="{00000000-FE12-406D-B170-4A3F07E69B2E}"/>
            </c:ext>
          </c:extLst>
        </c:ser>
        <c:dLbls>
          <c:showLegendKey val="0"/>
          <c:showVal val="0"/>
          <c:showCatName val="0"/>
          <c:showSerName val="0"/>
          <c:showPercent val="0"/>
          <c:showBubbleSize val="0"/>
        </c:dLbls>
        <c:gapWidth val="150"/>
        <c:axId val="301261776"/>
        <c:axId val="30126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FE12-406D-B170-4A3F07E69B2E}"/>
            </c:ext>
          </c:extLst>
        </c:ser>
        <c:dLbls>
          <c:showLegendKey val="0"/>
          <c:showVal val="0"/>
          <c:showCatName val="0"/>
          <c:showSerName val="0"/>
          <c:showPercent val="0"/>
          <c:showBubbleSize val="0"/>
        </c:dLbls>
        <c:marker val="1"/>
        <c:smooth val="0"/>
        <c:axId val="301261776"/>
        <c:axId val="301262168"/>
      </c:lineChart>
      <c:dateAx>
        <c:axId val="301261776"/>
        <c:scaling>
          <c:orientation val="minMax"/>
        </c:scaling>
        <c:delete val="1"/>
        <c:axPos val="b"/>
        <c:numFmt formatCode="ge" sourceLinked="1"/>
        <c:majorTickMark val="none"/>
        <c:minorTickMark val="none"/>
        <c:tickLblPos val="none"/>
        <c:crossAx val="301262168"/>
        <c:crosses val="autoZero"/>
        <c:auto val="1"/>
        <c:lblOffset val="100"/>
        <c:baseTimeUnit val="years"/>
      </c:dateAx>
      <c:valAx>
        <c:axId val="30126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6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91-4727-812F-0DFD069CDE14}"/>
            </c:ext>
          </c:extLst>
        </c:ser>
        <c:dLbls>
          <c:showLegendKey val="0"/>
          <c:showVal val="0"/>
          <c:showCatName val="0"/>
          <c:showSerName val="0"/>
          <c:showPercent val="0"/>
          <c:showBubbleSize val="0"/>
        </c:dLbls>
        <c:gapWidth val="150"/>
        <c:axId val="301353384"/>
        <c:axId val="30135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D691-4727-812F-0DFD069CDE14}"/>
            </c:ext>
          </c:extLst>
        </c:ser>
        <c:dLbls>
          <c:showLegendKey val="0"/>
          <c:showVal val="0"/>
          <c:showCatName val="0"/>
          <c:showSerName val="0"/>
          <c:showPercent val="0"/>
          <c:showBubbleSize val="0"/>
        </c:dLbls>
        <c:marker val="1"/>
        <c:smooth val="0"/>
        <c:axId val="301353384"/>
        <c:axId val="301353776"/>
      </c:lineChart>
      <c:dateAx>
        <c:axId val="301353384"/>
        <c:scaling>
          <c:orientation val="minMax"/>
        </c:scaling>
        <c:delete val="1"/>
        <c:axPos val="b"/>
        <c:numFmt formatCode="ge" sourceLinked="1"/>
        <c:majorTickMark val="none"/>
        <c:minorTickMark val="none"/>
        <c:tickLblPos val="none"/>
        <c:crossAx val="301353776"/>
        <c:crosses val="autoZero"/>
        <c:auto val="1"/>
        <c:lblOffset val="100"/>
        <c:baseTimeUnit val="years"/>
      </c:dateAx>
      <c:valAx>
        <c:axId val="30135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35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602.88</c:v>
                </c:pt>
                <c:pt idx="1">
                  <c:v>181.56</c:v>
                </c:pt>
                <c:pt idx="2">
                  <c:v>286</c:v>
                </c:pt>
                <c:pt idx="3">
                  <c:v>352.23</c:v>
                </c:pt>
                <c:pt idx="4">
                  <c:v>334.69</c:v>
                </c:pt>
              </c:numCache>
            </c:numRef>
          </c:val>
          <c:extLst xmlns:c16r2="http://schemas.microsoft.com/office/drawing/2015/06/chart">
            <c:ext xmlns:c16="http://schemas.microsoft.com/office/drawing/2014/chart" uri="{C3380CC4-5D6E-409C-BE32-E72D297353CC}">
              <c16:uniqueId val="{00000000-367E-4D1A-9135-1151CAAD4F42}"/>
            </c:ext>
          </c:extLst>
        </c:ser>
        <c:dLbls>
          <c:showLegendKey val="0"/>
          <c:showVal val="0"/>
          <c:showCatName val="0"/>
          <c:showSerName val="0"/>
          <c:showPercent val="0"/>
          <c:showBubbleSize val="0"/>
        </c:dLbls>
        <c:gapWidth val="150"/>
        <c:axId val="301355344"/>
        <c:axId val="30135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367E-4D1A-9135-1151CAAD4F42}"/>
            </c:ext>
          </c:extLst>
        </c:ser>
        <c:dLbls>
          <c:showLegendKey val="0"/>
          <c:showVal val="0"/>
          <c:showCatName val="0"/>
          <c:showSerName val="0"/>
          <c:showPercent val="0"/>
          <c:showBubbleSize val="0"/>
        </c:dLbls>
        <c:marker val="1"/>
        <c:smooth val="0"/>
        <c:axId val="301355344"/>
        <c:axId val="301355736"/>
      </c:lineChart>
      <c:dateAx>
        <c:axId val="301355344"/>
        <c:scaling>
          <c:orientation val="minMax"/>
        </c:scaling>
        <c:delete val="1"/>
        <c:axPos val="b"/>
        <c:numFmt formatCode="ge" sourceLinked="1"/>
        <c:majorTickMark val="none"/>
        <c:minorTickMark val="none"/>
        <c:tickLblPos val="none"/>
        <c:crossAx val="301355736"/>
        <c:crosses val="autoZero"/>
        <c:auto val="1"/>
        <c:lblOffset val="100"/>
        <c:baseTimeUnit val="years"/>
      </c:dateAx>
      <c:valAx>
        <c:axId val="301355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35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286.01</c:v>
                </c:pt>
                <c:pt idx="1">
                  <c:v>268.52999999999997</c:v>
                </c:pt>
                <c:pt idx="2">
                  <c:v>247.94</c:v>
                </c:pt>
                <c:pt idx="3">
                  <c:v>225.54</c:v>
                </c:pt>
                <c:pt idx="4">
                  <c:v>206.74</c:v>
                </c:pt>
              </c:numCache>
            </c:numRef>
          </c:val>
          <c:extLst xmlns:c16r2="http://schemas.microsoft.com/office/drawing/2015/06/chart">
            <c:ext xmlns:c16="http://schemas.microsoft.com/office/drawing/2014/chart" uri="{C3380CC4-5D6E-409C-BE32-E72D297353CC}">
              <c16:uniqueId val="{00000000-7EC2-464E-8906-2E0E66C617B2}"/>
            </c:ext>
          </c:extLst>
        </c:ser>
        <c:dLbls>
          <c:showLegendKey val="0"/>
          <c:showVal val="0"/>
          <c:showCatName val="0"/>
          <c:showSerName val="0"/>
          <c:showPercent val="0"/>
          <c:showBubbleSize val="0"/>
        </c:dLbls>
        <c:gapWidth val="150"/>
        <c:axId val="246013904"/>
        <c:axId val="24601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7EC2-464E-8906-2E0E66C617B2}"/>
            </c:ext>
          </c:extLst>
        </c:ser>
        <c:dLbls>
          <c:showLegendKey val="0"/>
          <c:showVal val="0"/>
          <c:showCatName val="0"/>
          <c:showSerName val="0"/>
          <c:showPercent val="0"/>
          <c:showBubbleSize val="0"/>
        </c:dLbls>
        <c:marker val="1"/>
        <c:smooth val="0"/>
        <c:axId val="246013904"/>
        <c:axId val="246014296"/>
      </c:lineChart>
      <c:dateAx>
        <c:axId val="246013904"/>
        <c:scaling>
          <c:orientation val="minMax"/>
        </c:scaling>
        <c:delete val="1"/>
        <c:axPos val="b"/>
        <c:numFmt formatCode="ge" sourceLinked="1"/>
        <c:majorTickMark val="none"/>
        <c:minorTickMark val="none"/>
        <c:tickLblPos val="none"/>
        <c:crossAx val="246014296"/>
        <c:crosses val="autoZero"/>
        <c:auto val="1"/>
        <c:lblOffset val="100"/>
        <c:baseTimeUnit val="years"/>
      </c:dateAx>
      <c:valAx>
        <c:axId val="246014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01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106.71</c:v>
                </c:pt>
                <c:pt idx="1">
                  <c:v>94.24</c:v>
                </c:pt>
                <c:pt idx="2">
                  <c:v>104.68</c:v>
                </c:pt>
                <c:pt idx="3">
                  <c:v>102.37</c:v>
                </c:pt>
                <c:pt idx="4">
                  <c:v>105.07</c:v>
                </c:pt>
              </c:numCache>
            </c:numRef>
          </c:val>
          <c:extLst xmlns:c16r2="http://schemas.microsoft.com/office/drawing/2015/06/chart">
            <c:ext xmlns:c16="http://schemas.microsoft.com/office/drawing/2014/chart" uri="{C3380CC4-5D6E-409C-BE32-E72D297353CC}">
              <c16:uniqueId val="{00000000-ED05-47E3-9C6F-649B896654E5}"/>
            </c:ext>
          </c:extLst>
        </c:ser>
        <c:dLbls>
          <c:showLegendKey val="0"/>
          <c:showVal val="0"/>
          <c:showCatName val="0"/>
          <c:showSerName val="0"/>
          <c:showPercent val="0"/>
          <c:showBubbleSize val="0"/>
        </c:dLbls>
        <c:gapWidth val="150"/>
        <c:axId val="246015472"/>
        <c:axId val="24601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ED05-47E3-9C6F-649B896654E5}"/>
            </c:ext>
          </c:extLst>
        </c:ser>
        <c:dLbls>
          <c:showLegendKey val="0"/>
          <c:showVal val="0"/>
          <c:showCatName val="0"/>
          <c:showSerName val="0"/>
          <c:showPercent val="0"/>
          <c:showBubbleSize val="0"/>
        </c:dLbls>
        <c:marker val="1"/>
        <c:smooth val="0"/>
        <c:axId val="246015472"/>
        <c:axId val="246015864"/>
      </c:lineChart>
      <c:dateAx>
        <c:axId val="246015472"/>
        <c:scaling>
          <c:orientation val="minMax"/>
        </c:scaling>
        <c:delete val="1"/>
        <c:axPos val="b"/>
        <c:numFmt formatCode="ge" sourceLinked="1"/>
        <c:majorTickMark val="none"/>
        <c:minorTickMark val="none"/>
        <c:tickLblPos val="none"/>
        <c:crossAx val="246015864"/>
        <c:crosses val="autoZero"/>
        <c:auto val="1"/>
        <c:lblOffset val="100"/>
        <c:baseTimeUnit val="years"/>
      </c:dateAx>
      <c:valAx>
        <c:axId val="24601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1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244.51</c:v>
                </c:pt>
                <c:pt idx="1">
                  <c:v>277.26</c:v>
                </c:pt>
                <c:pt idx="2">
                  <c:v>250.13</c:v>
                </c:pt>
                <c:pt idx="3">
                  <c:v>256.20999999999998</c:v>
                </c:pt>
                <c:pt idx="4">
                  <c:v>249.58</c:v>
                </c:pt>
              </c:numCache>
            </c:numRef>
          </c:val>
          <c:extLst xmlns:c16r2="http://schemas.microsoft.com/office/drawing/2015/06/chart">
            <c:ext xmlns:c16="http://schemas.microsoft.com/office/drawing/2014/chart" uri="{C3380CC4-5D6E-409C-BE32-E72D297353CC}">
              <c16:uniqueId val="{00000000-D37A-4A72-BC7F-5EB09C78EF3B}"/>
            </c:ext>
          </c:extLst>
        </c:ser>
        <c:dLbls>
          <c:showLegendKey val="0"/>
          <c:showVal val="0"/>
          <c:showCatName val="0"/>
          <c:showSerName val="0"/>
          <c:showPercent val="0"/>
          <c:showBubbleSize val="0"/>
        </c:dLbls>
        <c:gapWidth val="150"/>
        <c:axId val="301354952"/>
        <c:axId val="30135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D37A-4A72-BC7F-5EB09C78EF3B}"/>
            </c:ext>
          </c:extLst>
        </c:ser>
        <c:dLbls>
          <c:showLegendKey val="0"/>
          <c:showVal val="0"/>
          <c:showCatName val="0"/>
          <c:showSerName val="0"/>
          <c:showPercent val="0"/>
          <c:showBubbleSize val="0"/>
        </c:dLbls>
        <c:marker val="1"/>
        <c:smooth val="0"/>
        <c:axId val="301354952"/>
        <c:axId val="301352992"/>
      </c:lineChart>
      <c:dateAx>
        <c:axId val="301354952"/>
        <c:scaling>
          <c:orientation val="minMax"/>
        </c:scaling>
        <c:delete val="1"/>
        <c:axPos val="b"/>
        <c:numFmt formatCode="ge" sourceLinked="1"/>
        <c:majorTickMark val="none"/>
        <c:minorTickMark val="none"/>
        <c:tickLblPos val="none"/>
        <c:crossAx val="301352992"/>
        <c:crosses val="autoZero"/>
        <c:auto val="1"/>
        <c:lblOffset val="100"/>
        <c:baseTimeUnit val="years"/>
      </c:dateAx>
      <c:valAx>
        <c:axId val="3013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35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藤崎町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15172</v>
      </c>
      <c r="AM8" s="59"/>
      <c r="AN8" s="59"/>
      <c r="AO8" s="59"/>
      <c r="AP8" s="59"/>
      <c r="AQ8" s="59"/>
      <c r="AR8" s="59"/>
      <c r="AS8" s="59"/>
      <c r="AT8" s="50">
        <f>データ!$S$6</f>
        <v>37.29</v>
      </c>
      <c r="AU8" s="51"/>
      <c r="AV8" s="51"/>
      <c r="AW8" s="51"/>
      <c r="AX8" s="51"/>
      <c r="AY8" s="51"/>
      <c r="AZ8" s="51"/>
      <c r="BA8" s="51"/>
      <c r="BB8" s="52">
        <f>データ!$T$6</f>
        <v>406.87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64.040000000000006</v>
      </c>
      <c r="J10" s="51"/>
      <c r="K10" s="51"/>
      <c r="L10" s="51"/>
      <c r="M10" s="51"/>
      <c r="N10" s="51"/>
      <c r="O10" s="62"/>
      <c r="P10" s="52">
        <f>データ!$P$6</f>
        <v>99.66</v>
      </c>
      <c r="Q10" s="52"/>
      <c r="R10" s="52"/>
      <c r="S10" s="52"/>
      <c r="T10" s="52"/>
      <c r="U10" s="52"/>
      <c r="V10" s="52"/>
      <c r="W10" s="59">
        <f>データ!$Q$6</f>
        <v>5267</v>
      </c>
      <c r="X10" s="59"/>
      <c r="Y10" s="59"/>
      <c r="Z10" s="59"/>
      <c r="AA10" s="59"/>
      <c r="AB10" s="59"/>
      <c r="AC10" s="59"/>
      <c r="AD10" s="2"/>
      <c r="AE10" s="2"/>
      <c r="AF10" s="2"/>
      <c r="AG10" s="2"/>
      <c r="AH10" s="4"/>
      <c r="AI10" s="4"/>
      <c r="AJ10" s="4"/>
      <c r="AK10" s="4"/>
      <c r="AL10" s="59">
        <f>データ!$U$6</f>
        <v>15088</v>
      </c>
      <c r="AM10" s="59"/>
      <c r="AN10" s="59"/>
      <c r="AO10" s="59"/>
      <c r="AP10" s="59"/>
      <c r="AQ10" s="59"/>
      <c r="AR10" s="59"/>
      <c r="AS10" s="59"/>
      <c r="AT10" s="50">
        <f>データ!$V$6</f>
        <v>37.26</v>
      </c>
      <c r="AU10" s="51"/>
      <c r="AV10" s="51"/>
      <c r="AW10" s="51"/>
      <c r="AX10" s="51"/>
      <c r="AY10" s="51"/>
      <c r="AZ10" s="51"/>
      <c r="BA10" s="51"/>
      <c r="BB10" s="52">
        <f>データ!$W$6</f>
        <v>404.94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ZLjnaH4o/WKDyFgXNT0ngeKS7nWvMXqAVbTxn4xXuePJPDPa39HnkMxxVBu6niJ5EU9+v8i1fi1vc4qTXunrw==" saltValue="cNgkuoN89obD0/uc3FIUQ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23612</v>
      </c>
      <c r="D6" s="33">
        <f t="shared" si="3"/>
        <v>46</v>
      </c>
      <c r="E6" s="33">
        <f t="shared" si="3"/>
        <v>1</v>
      </c>
      <c r="F6" s="33">
        <f t="shared" si="3"/>
        <v>0</v>
      </c>
      <c r="G6" s="33">
        <f t="shared" si="3"/>
        <v>1</v>
      </c>
      <c r="H6" s="33" t="str">
        <f t="shared" si="3"/>
        <v>青森県　藤崎町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64.040000000000006</v>
      </c>
      <c r="P6" s="34">
        <f t="shared" si="3"/>
        <v>99.66</v>
      </c>
      <c r="Q6" s="34">
        <f t="shared" si="3"/>
        <v>5267</v>
      </c>
      <c r="R6" s="34">
        <f t="shared" si="3"/>
        <v>15172</v>
      </c>
      <c r="S6" s="34">
        <f t="shared" si="3"/>
        <v>37.29</v>
      </c>
      <c r="T6" s="34">
        <f t="shared" si="3"/>
        <v>406.87</v>
      </c>
      <c r="U6" s="34">
        <f t="shared" si="3"/>
        <v>15088</v>
      </c>
      <c r="V6" s="34">
        <f t="shared" si="3"/>
        <v>37.26</v>
      </c>
      <c r="W6" s="34">
        <f t="shared" si="3"/>
        <v>404.94</v>
      </c>
      <c r="X6" s="35">
        <f>IF(X7="",NA(),X7)</f>
        <v>107.63</v>
      </c>
      <c r="Y6" s="35">
        <f t="shared" ref="Y6:AG6" si="4">IF(Y7="",NA(),Y7)</f>
        <v>95.28</v>
      </c>
      <c r="Z6" s="35">
        <f t="shared" si="4"/>
        <v>105.73</v>
      </c>
      <c r="AA6" s="35">
        <f t="shared" si="4"/>
        <v>102.72</v>
      </c>
      <c r="AB6" s="35">
        <f t="shared" si="4"/>
        <v>105.3</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602.88</v>
      </c>
      <c r="AU6" s="35">
        <f t="shared" ref="AU6:BC6" si="6">IF(AU7="",NA(),AU7)</f>
        <v>181.56</v>
      </c>
      <c r="AV6" s="35">
        <f t="shared" si="6"/>
        <v>286</v>
      </c>
      <c r="AW6" s="35">
        <f t="shared" si="6"/>
        <v>352.23</v>
      </c>
      <c r="AX6" s="35">
        <f t="shared" si="6"/>
        <v>334.69</v>
      </c>
      <c r="AY6" s="35">
        <f t="shared" si="6"/>
        <v>963.24</v>
      </c>
      <c r="AZ6" s="35">
        <f t="shared" si="6"/>
        <v>381.53</v>
      </c>
      <c r="BA6" s="35">
        <f t="shared" si="6"/>
        <v>391.54</v>
      </c>
      <c r="BB6" s="35">
        <f t="shared" si="6"/>
        <v>384.34</v>
      </c>
      <c r="BC6" s="35">
        <f t="shared" si="6"/>
        <v>359.47</v>
      </c>
      <c r="BD6" s="34" t="str">
        <f>IF(BD7="","",IF(BD7="-","【-】","【"&amp;SUBSTITUTE(TEXT(BD7,"#,##0.00"),"-","△")&amp;"】"))</f>
        <v>【264.34】</v>
      </c>
      <c r="BE6" s="35">
        <f>IF(BE7="",NA(),BE7)</f>
        <v>286.01</v>
      </c>
      <c r="BF6" s="35">
        <f t="shared" ref="BF6:BN6" si="7">IF(BF7="",NA(),BF7)</f>
        <v>268.52999999999997</v>
      </c>
      <c r="BG6" s="35">
        <f t="shared" si="7"/>
        <v>247.94</v>
      </c>
      <c r="BH6" s="35">
        <f t="shared" si="7"/>
        <v>225.54</v>
      </c>
      <c r="BI6" s="35">
        <f t="shared" si="7"/>
        <v>206.74</v>
      </c>
      <c r="BJ6" s="35">
        <f t="shared" si="7"/>
        <v>400.38</v>
      </c>
      <c r="BK6" s="35">
        <f t="shared" si="7"/>
        <v>393.27</v>
      </c>
      <c r="BL6" s="35">
        <f t="shared" si="7"/>
        <v>386.97</v>
      </c>
      <c r="BM6" s="35">
        <f t="shared" si="7"/>
        <v>380.58</v>
      </c>
      <c r="BN6" s="35">
        <f t="shared" si="7"/>
        <v>401.79</v>
      </c>
      <c r="BO6" s="34" t="str">
        <f>IF(BO7="","",IF(BO7="-","【-】","【"&amp;SUBSTITUTE(TEXT(BO7,"#,##0.00"),"-","△")&amp;"】"))</f>
        <v>【274.27】</v>
      </c>
      <c r="BP6" s="35">
        <f>IF(BP7="",NA(),BP7)</f>
        <v>106.71</v>
      </c>
      <c r="BQ6" s="35">
        <f t="shared" ref="BQ6:BY6" si="8">IF(BQ7="",NA(),BQ7)</f>
        <v>94.24</v>
      </c>
      <c r="BR6" s="35">
        <f t="shared" si="8"/>
        <v>104.68</v>
      </c>
      <c r="BS6" s="35">
        <f t="shared" si="8"/>
        <v>102.37</v>
      </c>
      <c r="BT6" s="35">
        <f t="shared" si="8"/>
        <v>105.07</v>
      </c>
      <c r="BU6" s="35">
        <f t="shared" si="8"/>
        <v>96.56</v>
      </c>
      <c r="BV6" s="35">
        <f t="shared" si="8"/>
        <v>100.47</v>
      </c>
      <c r="BW6" s="35">
        <f t="shared" si="8"/>
        <v>101.72</v>
      </c>
      <c r="BX6" s="35">
        <f t="shared" si="8"/>
        <v>102.38</v>
      </c>
      <c r="BY6" s="35">
        <f t="shared" si="8"/>
        <v>100.12</v>
      </c>
      <c r="BZ6" s="34" t="str">
        <f>IF(BZ7="","",IF(BZ7="-","【-】","【"&amp;SUBSTITUTE(TEXT(BZ7,"#,##0.00"),"-","△")&amp;"】"))</f>
        <v>【104.36】</v>
      </c>
      <c r="CA6" s="35">
        <f>IF(CA7="",NA(),CA7)</f>
        <v>244.51</v>
      </c>
      <c r="CB6" s="35">
        <f t="shared" ref="CB6:CJ6" si="9">IF(CB7="",NA(),CB7)</f>
        <v>277.26</v>
      </c>
      <c r="CC6" s="35">
        <f t="shared" si="9"/>
        <v>250.13</v>
      </c>
      <c r="CD6" s="35">
        <f t="shared" si="9"/>
        <v>256.20999999999998</v>
      </c>
      <c r="CE6" s="35">
        <f t="shared" si="9"/>
        <v>249.58</v>
      </c>
      <c r="CF6" s="35">
        <f t="shared" si="9"/>
        <v>177.14</v>
      </c>
      <c r="CG6" s="35">
        <f t="shared" si="9"/>
        <v>169.82</v>
      </c>
      <c r="CH6" s="35">
        <f t="shared" si="9"/>
        <v>168.2</v>
      </c>
      <c r="CI6" s="35">
        <f t="shared" si="9"/>
        <v>168.67</v>
      </c>
      <c r="CJ6" s="35">
        <f t="shared" si="9"/>
        <v>174.97</v>
      </c>
      <c r="CK6" s="34" t="str">
        <f>IF(CK7="","",IF(CK7="-","【-】","【"&amp;SUBSTITUTE(TEXT(CK7,"#,##0.00"),"-","△")&amp;"】"))</f>
        <v>【165.71】</v>
      </c>
      <c r="CL6" s="35">
        <f>IF(CL7="",NA(),CL7)</f>
        <v>62.18</v>
      </c>
      <c r="CM6" s="35">
        <f t="shared" ref="CM6:CU6" si="10">IF(CM7="",NA(),CM7)</f>
        <v>61.28</v>
      </c>
      <c r="CN6" s="35">
        <f t="shared" si="10"/>
        <v>60.75</v>
      </c>
      <c r="CO6" s="35">
        <f t="shared" si="10"/>
        <v>62.06</v>
      </c>
      <c r="CP6" s="35">
        <f t="shared" si="10"/>
        <v>62.32</v>
      </c>
      <c r="CQ6" s="35">
        <f t="shared" si="10"/>
        <v>55.64</v>
      </c>
      <c r="CR6" s="35">
        <f t="shared" si="10"/>
        <v>55.13</v>
      </c>
      <c r="CS6" s="35">
        <f t="shared" si="10"/>
        <v>54.77</v>
      </c>
      <c r="CT6" s="35">
        <f t="shared" si="10"/>
        <v>54.92</v>
      </c>
      <c r="CU6" s="35">
        <f t="shared" si="10"/>
        <v>55.63</v>
      </c>
      <c r="CV6" s="34" t="str">
        <f>IF(CV7="","",IF(CV7="-","【-】","【"&amp;SUBSTITUTE(TEXT(CV7,"#,##0.00"),"-","△")&amp;"】"))</f>
        <v>【60.41】</v>
      </c>
      <c r="CW6" s="35">
        <f>IF(CW7="",NA(),CW7)</f>
        <v>88.66</v>
      </c>
      <c r="CX6" s="35">
        <f t="shared" ref="CX6:DF6" si="11">IF(CX7="",NA(),CX7)</f>
        <v>89.83</v>
      </c>
      <c r="CY6" s="35">
        <f t="shared" si="11"/>
        <v>88.48</v>
      </c>
      <c r="CZ6" s="35">
        <f t="shared" si="11"/>
        <v>86.35</v>
      </c>
      <c r="DA6" s="35">
        <f t="shared" si="11"/>
        <v>85.55</v>
      </c>
      <c r="DB6" s="35">
        <f t="shared" si="11"/>
        <v>83.09</v>
      </c>
      <c r="DC6" s="35">
        <f t="shared" si="11"/>
        <v>83</v>
      </c>
      <c r="DD6" s="35">
        <f t="shared" si="11"/>
        <v>82.89</v>
      </c>
      <c r="DE6" s="35">
        <f t="shared" si="11"/>
        <v>82.66</v>
      </c>
      <c r="DF6" s="35">
        <f t="shared" si="11"/>
        <v>82.04</v>
      </c>
      <c r="DG6" s="34" t="str">
        <f>IF(DG7="","",IF(DG7="-","【-】","【"&amp;SUBSTITUTE(TEXT(DG7,"#,##0.00"),"-","△")&amp;"】"))</f>
        <v>【89.93】</v>
      </c>
      <c r="DH6" s="35">
        <f>IF(DH7="",NA(),DH7)</f>
        <v>52.25</v>
      </c>
      <c r="DI6" s="35">
        <f t="shared" ref="DI6:DQ6" si="12">IF(DI7="",NA(),DI7)</f>
        <v>59.12</v>
      </c>
      <c r="DJ6" s="35">
        <f t="shared" si="12"/>
        <v>61.41</v>
      </c>
      <c r="DK6" s="35">
        <f t="shared" si="12"/>
        <v>63.34</v>
      </c>
      <c r="DL6" s="35">
        <f t="shared" si="12"/>
        <v>65.39</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5">
        <f t="shared" si="13"/>
        <v>0.56999999999999995</v>
      </c>
      <c r="DV6" s="35">
        <f t="shared" si="13"/>
        <v>1.01</v>
      </c>
      <c r="DW6" s="35">
        <f t="shared" si="13"/>
        <v>1.1299999999999999</v>
      </c>
      <c r="DX6" s="35">
        <f t="shared" si="13"/>
        <v>8.8699999999999992</v>
      </c>
      <c r="DY6" s="35">
        <f t="shared" si="13"/>
        <v>9.85</v>
      </c>
      <c r="DZ6" s="35">
        <f t="shared" si="13"/>
        <v>9.7100000000000009</v>
      </c>
      <c r="EA6" s="35">
        <f t="shared" si="13"/>
        <v>12.79</v>
      </c>
      <c r="EB6" s="35">
        <f t="shared" si="13"/>
        <v>13.39</v>
      </c>
      <c r="EC6" s="34" t="str">
        <f>IF(EC7="","",IF(EC7="-","【-】","【"&amp;SUBSTITUTE(TEXT(EC7,"#,##0.00"),"-","△")&amp;"】"))</f>
        <v>【15.89】</v>
      </c>
      <c r="ED6" s="34">
        <f>IF(ED7="",NA(),ED7)</f>
        <v>0</v>
      </c>
      <c r="EE6" s="34">
        <f t="shared" ref="EE6:EM6" si="14">IF(EE7="",NA(),EE7)</f>
        <v>0</v>
      </c>
      <c r="EF6" s="34">
        <f t="shared" si="14"/>
        <v>0</v>
      </c>
      <c r="EG6" s="34">
        <f t="shared" si="14"/>
        <v>0</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23612</v>
      </c>
      <c r="D7" s="37">
        <v>46</v>
      </c>
      <c r="E7" s="37">
        <v>1</v>
      </c>
      <c r="F7" s="37">
        <v>0</v>
      </c>
      <c r="G7" s="37">
        <v>1</v>
      </c>
      <c r="H7" s="37" t="s">
        <v>105</v>
      </c>
      <c r="I7" s="37" t="s">
        <v>106</v>
      </c>
      <c r="J7" s="37" t="s">
        <v>107</v>
      </c>
      <c r="K7" s="37" t="s">
        <v>108</v>
      </c>
      <c r="L7" s="37" t="s">
        <v>109</v>
      </c>
      <c r="M7" s="37" t="s">
        <v>110</v>
      </c>
      <c r="N7" s="38" t="s">
        <v>111</v>
      </c>
      <c r="O7" s="38">
        <v>64.040000000000006</v>
      </c>
      <c r="P7" s="38">
        <v>99.66</v>
      </c>
      <c r="Q7" s="38">
        <v>5267</v>
      </c>
      <c r="R7" s="38">
        <v>15172</v>
      </c>
      <c r="S7" s="38">
        <v>37.29</v>
      </c>
      <c r="T7" s="38">
        <v>406.87</v>
      </c>
      <c r="U7" s="38">
        <v>15088</v>
      </c>
      <c r="V7" s="38">
        <v>37.26</v>
      </c>
      <c r="W7" s="38">
        <v>404.94</v>
      </c>
      <c r="X7" s="38">
        <v>107.63</v>
      </c>
      <c r="Y7" s="38">
        <v>95.28</v>
      </c>
      <c r="Z7" s="38">
        <v>105.73</v>
      </c>
      <c r="AA7" s="38">
        <v>102.72</v>
      </c>
      <c r="AB7" s="38">
        <v>105.3</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602.88</v>
      </c>
      <c r="AU7" s="38">
        <v>181.56</v>
      </c>
      <c r="AV7" s="38">
        <v>286</v>
      </c>
      <c r="AW7" s="38">
        <v>352.23</v>
      </c>
      <c r="AX7" s="38">
        <v>334.69</v>
      </c>
      <c r="AY7" s="38">
        <v>963.24</v>
      </c>
      <c r="AZ7" s="38">
        <v>381.53</v>
      </c>
      <c r="BA7" s="38">
        <v>391.54</v>
      </c>
      <c r="BB7" s="38">
        <v>384.34</v>
      </c>
      <c r="BC7" s="38">
        <v>359.47</v>
      </c>
      <c r="BD7" s="38">
        <v>264.33999999999997</v>
      </c>
      <c r="BE7" s="38">
        <v>286.01</v>
      </c>
      <c r="BF7" s="38">
        <v>268.52999999999997</v>
      </c>
      <c r="BG7" s="38">
        <v>247.94</v>
      </c>
      <c r="BH7" s="38">
        <v>225.54</v>
      </c>
      <c r="BI7" s="38">
        <v>206.74</v>
      </c>
      <c r="BJ7" s="38">
        <v>400.38</v>
      </c>
      <c r="BK7" s="38">
        <v>393.27</v>
      </c>
      <c r="BL7" s="38">
        <v>386.97</v>
      </c>
      <c r="BM7" s="38">
        <v>380.58</v>
      </c>
      <c r="BN7" s="38">
        <v>401.79</v>
      </c>
      <c r="BO7" s="38">
        <v>274.27</v>
      </c>
      <c r="BP7" s="38">
        <v>106.71</v>
      </c>
      <c r="BQ7" s="38">
        <v>94.24</v>
      </c>
      <c r="BR7" s="38">
        <v>104.68</v>
      </c>
      <c r="BS7" s="38">
        <v>102.37</v>
      </c>
      <c r="BT7" s="38">
        <v>105.07</v>
      </c>
      <c r="BU7" s="38">
        <v>96.56</v>
      </c>
      <c r="BV7" s="38">
        <v>100.47</v>
      </c>
      <c r="BW7" s="38">
        <v>101.72</v>
      </c>
      <c r="BX7" s="38">
        <v>102.38</v>
      </c>
      <c r="BY7" s="38">
        <v>100.12</v>
      </c>
      <c r="BZ7" s="38">
        <v>104.36</v>
      </c>
      <c r="CA7" s="38">
        <v>244.51</v>
      </c>
      <c r="CB7" s="38">
        <v>277.26</v>
      </c>
      <c r="CC7" s="38">
        <v>250.13</v>
      </c>
      <c r="CD7" s="38">
        <v>256.20999999999998</v>
      </c>
      <c r="CE7" s="38">
        <v>249.58</v>
      </c>
      <c r="CF7" s="38">
        <v>177.14</v>
      </c>
      <c r="CG7" s="38">
        <v>169.82</v>
      </c>
      <c r="CH7" s="38">
        <v>168.2</v>
      </c>
      <c r="CI7" s="38">
        <v>168.67</v>
      </c>
      <c r="CJ7" s="38">
        <v>174.97</v>
      </c>
      <c r="CK7" s="38">
        <v>165.71</v>
      </c>
      <c r="CL7" s="38">
        <v>62.18</v>
      </c>
      <c r="CM7" s="38">
        <v>61.28</v>
      </c>
      <c r="CN7" s="38">
        <v>60.75</v>
      </c>
      <c r="CO7" s="38">
        <v>62.06</v>
      </c>
      <c r="CP7" s="38">
        <v>62.32</v>
      </c>
      <c r="CQ7" s="38">
        <v>55.64</v>
      </c>
      <c r="CR7" s="38">
        <v>55.13</v>
      </c>
      <c r="CS7" s="38">
        <v>54.77</v>
      </c>
      <c r="CT7" s="38">
        <v>54.92</v>
      </c>
      <c r="CU7" s="38">
        <v>55.63</v>
      </c>
      <c r="CV7" s="38">
        <v>60.41</v>
      </c>
      <c r="CW7" s="38">
        <v>88.66</v>
      </c>
      <c r="CX7" s="38">
        <v>89.83</v>
      </c>
      <c r="CY7" s="38">
        <v>88.48</v>
      </c>
      <c r="CZ7" s="38">
        <v>86.35</v>
      </c>
      <c r="DA7" s="38">
        <v>85.55</v>
      </c>
      <c r="DB7" s="38">
        <v>83.09</v>
      </c>
      <c r="DC7" s="38">
        <v>83</v>
      </c>
      <c r="DD7" s="38">
        <v>82.89</v>
      </c>
      <c r="DE7" s="38">
        <v>82.66</v>
      </c>
      <c r="DF7" s="38">
        <v>82.04</v>
      </c>
      <c r="DG7" s="38">
        <v>89.93</v>
      </c>
      <c r="DH7" s="38">
        <v>52.25</v>
      </c>
      <c r="DI7" s="38">
        <v>59.12</v>
      </c>
      <c r="DJ7" s="38">
        <v>61.41</v>
      </c>
      <c r="DK7" s="38">
        <v>63.34</v>
      </c>
      <c r="DL7" s="38">
        <v>65.39</v>
      </c>
      <c r="DM7" s="38">
        <v>39.06</v>
      </c>
      <c r="DN7" s="38">
        <v>46.66</v>
      </c>
      <c r="DO7" s="38">
        <v>47.46</v>
      </c>
      <c r="DP7" s="38">
        <v>48.49</v>
      </c>
      <c r="DQ7" s="38">
        <v>48.05</v>
      </c>
      <c r="DR7" s="38">
        <v>48.12</v>
      </c>
      <c r="DS7" s="38">
        <v>0</v>
      </c>
      <c r="DT7" s="38">
        <v>0</v>
      </c>
      <c r="DU7" s="38">
        <v>0.56999999999999995</v>
      </c>
      <c r="DV7" s="38">
        <v>1.01</v>
      </c>
      <c r="DW7" s="38">
        <v>1.1299999999999999</v>
      </c>
      <c r="DX7" s="38">
        <v>8.8699999999999992</v>
      </c>
      <c r="DY7" s="38">
        <v>9.85</v>
      </c>
      <c r="DZ7" s="38">
        <v>9.7100000000000009</v>
      </c>
      <c r="EA7" s="38">
        <v>12.79</v>
      </c>
      <c r="EB7" s="38">
        <v>13.39</v>
      </c>
      <c r="EC7" s="38">
        <v>15.89</v>
      </c>
      <c r="ED7" s="38">
        <v>0</v>
      </c>
      <c r="EE7" s="38">
        <v>0</v>
      </c>
      <c r="EF7" s="38">
        <v>0</v>
      </c>
      <c r="EG7" s="38">
        <v>0</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2019-02-01T02:27:27Z</cp:lastPrinted>
  <dcterms:created xsi:type="dcterms:W3CDTF">2018-12-03T08:25:41Z</dcterms:created>
  <dcterms:modified xsi:type="dcterms:W3CDTF">2019-02-01T05:43:29Z</dcterms:modified>
  <cp:category/>
</cp:coreProperties>
</file>