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92.168.16.54\財政課\01_財政係\501 地方財政状況調査（決算統計）等\R6決算\12_令和6年度財政状況資料集\01_1回目\03_確認\"/>
    </mc:Choice>
  </mc:AlternateContent>
  <xr:revisionPtr revIDLastSave="0" documentId="13_ncr:1_{B8C6AA74-28CC-49D0-8ACB-1192B33DCA19}" xr6:coauthVersionLast="47" xr6:coauthVersionMax="47" xr10:uidLastSave="{00000000-0000-0000-0000-000000000000}"/>
  <bookViews>
    <workbookView xWindow="-120" yWindow="-120" windowWidth="29040" windowHeight="15720" tabRatio="84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W34" i="10"/>
  <c r="BW35" i="10" s="1"/>
  <c r="BW36" i="10" s="1"/>
  <c r="BW37" i="10" s="1"/>
  <c r="BW38" i="10" s="1"/>
  <c r="BW39" i="10" s="1"/>
  <c r="BW40" i="10" s="1"/>
  <c r="BW41" i="10" s="1"/>
  <c r="BW42" i="10" s="1"/>
  <c r="BW43" i="10" s="1"/>
  <c r="BE34" i="10"/>
  <c r="C34" i="10"/>
  <c r="AM34" i="10" l="1"/>
  <c r="AM35" i="10" s="1"/>
  <c r="AM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<sst xmlns="http://schemas.openxmlformats.org/spreadsheetml/2006/main" count="1114" uniqueCount="565">
  <si>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</si>
  <si>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</si>
  <si>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</si>
  <si>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</si>
  <si>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</si>
  <si>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</si>
  <si>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</si>
  <si>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</si>
  <si>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</si>
  <si>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</si>
  <si>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</si>
  <si>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</si>
  <si>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</si>
  <si>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</si>
  <si>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</si>
  <si>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</si>
  <si>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</si>
  <si>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</si>
  <si>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</si>
  <si>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</si>
  <si>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</si>
  <si>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</si>
  <si>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</si>
  <si>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</si>
  <si>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</si>
  <si>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</si>
  <si>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</si>
  <si>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</si>
  <si>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</si>
  <si>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</si>
  <si>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</si>
  <si>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</si>
  <si>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</si>
  <si>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</si>
  <si>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</si>
  <si>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</si>
  <si>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</si>
  <si>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</si>
  <si>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</si>
  <si>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</si>
  <si>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</si>
  <si>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</si>
  <si>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</si>
  <si>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</si>
  <si>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</si>
  <si>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</si>
  <si>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</si>
  <si>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</si>
  <si>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</si>
  <si>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</si>
  <si>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</si>
  <si>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</si>
  <si>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</si>
  <si>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</si>
  <si>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</si>
  <si>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</si>
  <si>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</si>
  <si>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</si>
  <si>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</si>
  <si>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</si>
  <si>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</si>
  <si>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</si>
  <si>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</si>
  <si>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</si>
  <si>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</si>
  <si>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</si>
  <si>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</si>
  <si>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</si>
  <si>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</si>
  <si>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</si>
  <si>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</si>
  <si>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</si>
  <si>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</si>
  <si>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</si>
  <si>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</si>
  <si>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</si>
  <si>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</si>
  <si>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</si>
  <si>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</si>
  <si>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</si>
  <si>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</si>
  <si>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Ⅲ－０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</si>
  <si>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</si>
  <si>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</si>
  <si>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</si>
  <si>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</si>
  <si>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</si>
  <si>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</si>
  <si>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</si>
  <si>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</si>
  <si>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</si>
  <si>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</si>
  <si>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</si>
  <si>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</si>
  <si>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藤崎町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</si>
  <si>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</si>
  <si>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</si>
  <si>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</si>
  <si>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</si>
  <si>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</si>
  <si>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</si>
  <si>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</si>
  <si>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</si>
  <si>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</si>
  <si>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</si>
  <si>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</si>
  <si>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</si>
  <si>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</si>
  <si>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</si>
  <si>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</si>
  <si>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</si>
  <si>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</si>
  <si>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</si>
  <si>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</si>
  <si>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</si>
  <si>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</si>
  <si>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</si>
  <si>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</si>
  <si>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</si>
  <si>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</si>
  <si>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</si>
  <si>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</si>
  <si>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</si>
  <si>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</si>
  <si>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</si>
  <si>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</si>
  <si>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</si>
  <si>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</si>
  <si>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</si>
  <si>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</si>
  <si>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</si>
  <si>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</si>
  <si>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</si>
  <si>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</si>
  <si>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</si>
  <si>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</si>
  <si>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</si>
  <si>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</si>
  <si>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</si>
  <si>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</si>
  <si>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</si>
  <si>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</si>
  <si>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</si>
  <si>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</si>
  <si>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</si>
  <si>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</si>
  <si>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</si>
  <si>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</si>
  <si>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</si>
  <si>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</si>
  <si>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</si>
  <si>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</si>
  <si>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</si>
  <si>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</si>
  <si>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</si>
  <si>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</si>
  <si>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</si>
  <si>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</si>
  <si>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</si>
  <si>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</si>
  <si>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</si>
  <si>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</si>
  <si>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</si>
  <si>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</si>
  <si>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</si>
  <si>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</si>
  <si>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</si>
  <si>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</si>
  <si>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</si>
  <si>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</si>
  <si>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</si>
  <si>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</si>
  <si>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</si>
  <si>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</si>
  <si>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</si>
  <si>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</si>
  <si>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</si>
  <si>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</si>
  <si>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</si>
  <si>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</si>
  <si>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</si>
  <si>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</si>
  <si>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</si>
  <si>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</si>
  <si>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</si>
  <si>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</si>
  <si>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</si>
  <si>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</si>
  <si>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</si>
  <si>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</si>
  <si>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</si>
  <si>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</si>
  <si>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</si>
  <si>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</si>
  <si>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</si>
  <si>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</si>
  <si>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</si>
  <si>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</si>
  <si>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</si>
  <si>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</si>
  <si>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</si>
  <si>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</si>
  <si>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</si>
  <si>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青森県藤崎町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</si>
  <si>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</si>
  <si>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</si>
  <si>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</si>
  <si>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</si>
  <si>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</si>
  <si>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</si>
  <si>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</si>
  <si>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</si>
  <si>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</si>
  <si>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</si>
  <si>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</si>
  <si>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</si>
  <si>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</si>
  <si>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</si>
  <si>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</si>
  <si>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</si>
  <si>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</si>
  <si>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</si>
  <si>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</si>
  <si>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</si>
  <si>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</si>
  <si>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</si>
  <si>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</si>
  <si>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</si>
  <si>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</si>
  <si>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</si>
  <si>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</si>
  <si>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</si>
  <si>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</si>
  <si>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</si>
  <si>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</si>
  <si>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</si>
  <si>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</si>
  <si>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</si>
  <si>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</si>
  <si>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</si>
  <si>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</si>
  <si>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</si>
  <si>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</si>
  <si>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</si>
  <si>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</si>
  <si>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</si>
  <si>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</si>
  <si>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</si>
  <si>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</si>
  <si>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</si>
  <si>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</si>
  <si>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</si>
  <si>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</si>
  <si>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</si>
  <si>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</si>
  <si>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</si>
  <si>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</si>
  <si>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</si>
  <si>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</si>
  <si>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</si>
  <si>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</si>
  <si>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</si>
  <si>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</si>
  <si>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</si>
  <si>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</si>
  <si>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</si>
  <si>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</si>
  <si>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</si>
  <si>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</si>
  <si>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</si>
  <si>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</si>
  <si>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</si>
  <si>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</si>
  <si>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</si>
  <si>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</si>
  <si>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</si>
  <si>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</si>
  <si>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</si>
  <si>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</si>
  <si>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</si>
  <si>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</si>
  <si>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</si>
  <si>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</si>
  <si>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</si>
  <si>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</si>
  <si>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</si>
  <si>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</si>
  <si>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</si>
  <si>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</si>
  <si>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</si>
  <si>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</si>
  <si>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</si>
  <si>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</si>
  <si>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</si>
  <si>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</si>
  <si>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</si>
  <si>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</si>
  <si>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</si>
  <si>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</si>
  <si>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</si>
  <si>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</si>
  <si>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</si>
  <si>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</si>
  <si>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</si>
  <si>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</si>
  <si>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</si>
  <si>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</si>
  <si>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</si>
  <si>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</si>
  <si>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</si>
  <si>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</si>
  <si>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</si>
  <si>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</si>
  <si>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</si>
  <si>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</si>
  <si>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</si>
  <si>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</si>
  <si>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</si>
  <si>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</si>
  <si>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</si>
  <si>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</si>
  <si>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</si>
  <si>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</si>
  <si>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</si>
  <si>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</si>
  <si>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</si>
  <si>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</si>
  <si>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</si>
  <si>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</si>
  <si>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</si>
  <si>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</si>
  <si>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</si>
  <si>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</si>
  <si>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</si>
  <si>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</si>
  <si>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</si>
  <si>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</si>
  <si>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</si>
  <si>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</si>
  <si>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</si>
  <si>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</si>
  <si>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</si>
  <si>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</si>
  <si>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</si>
  <si>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</si>
  <si>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</si>
  <si>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</si>
  <si>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</si>
  <si>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</si>
  <si>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</si>
  <si>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</si>
  <si>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</si>
  <si>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</si>
  <si>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</si>
  <si>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青森県藤崎町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</si>
  <si>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</si>
  <si>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</si>
  <si>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</si>
  <si>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</si>
  <si>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</si>
  <si>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</si>
  <si>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</si>
  <si>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</si>
  <si>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</si>
  <si>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</si>
  <si>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</si>
  <si>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</si>
  <si>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</si>
  <si>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</si>
  <si>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</si>
  <si>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</si>
  <si>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</si>
  <si>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</si>
  <si>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</si>
  <si>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</si>
  <si>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</si>
  <si>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</si>
  <si>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</si>
  <si>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</si>
  <si>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</si>
  <si>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</si>
  <si>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</si>
  <si>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</si>
  <si>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</si>
  <si>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</si>
  <si>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</si>
  <si>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</si>
  <si>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</si>
  <si>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</si>
  <si>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</si>
  <si>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</si>
  <si>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</si>
  <si>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</si>
  <si>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</si>
  <si>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</si>
  <si>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</si>
  <si>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</si>
  <si>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</si>
  <si>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</si>
  <si>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</si>
  <si>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</si>
  <si>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</si>
  <si>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</si>
  <si>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</si>
  <si>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</si>
  <si>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</si>
  <si>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</si>
  <si>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</si>
  <si>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</si>
  <si>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</si>
  <si>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</si>
  <si>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</si>
  <si>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</si>
  <si>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</si>
  <si>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</si>
  <si>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</si>
  <si>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</si>
  <si>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</si>
  <si>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</si>
  <si>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</si>
  <si>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</si>
  <si>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</si>
  <si>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</si>
  <si>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</si>
  <si>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</si>
  <si>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</si>
  <si>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</si>
  <si>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</si>
  <si>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</si>
  <si>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</si>
  <si>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</si>
  <si>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</si>
  <si>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</si>
  <si>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</si>
  <si>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</si>
  <si>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</si>
  <si>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</si>
  <si>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</si>
  <si>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</si>
  <si>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</si>
  <si>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</si>
  <si>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</si>
  <si>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</si>
  <si>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</si>
  <si>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</si>
  <si>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</si>
  <si>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</si>
  <si>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</si>
  <si>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</si>
  <si>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</si>
  <si>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</si>
  <si>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</si>
  <si>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</si>
  <si>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</si>
  <si>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</si>
  <si>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</si>
  <si>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</si>
  <si>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</si>
  <si>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</si>
  <si>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</si>
  <si>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</si>
  <si>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</si>
  <si>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</si>
  <si>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</si>
  <si>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</si>
  <si>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</si>
  <si>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</si>
  <si>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</si>
  <si>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</si>
  <si>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</si>
  <si>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</si>
  <si>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</si>
  <si>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</si>
  <si>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</si>
  <si>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</si>
  <si>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</si>
  <si>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</si>
  <si>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</si>
  <si>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</si>
  <si>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</si>
  <si>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</si>
  <si>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</si>
  <si>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</si>
  <si>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</si>
  <si>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</si>
  <si>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</si>
  <si>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</si>
  <si>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</si>
  <si>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</si>
  <si>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</si>
  <si>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</si>
  <si>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</si>
  <si>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</si>
  <si>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</si>
  <si>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</si>
  <si>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</si>
  <si>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</si>
  <si>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</si>
  <si>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</si>
  <si>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</si>
  <si>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</si>
  <si>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</si>
  <si>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</si>
  <si>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</si>
  <si>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</si>
  <si>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</si>
  <si>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</si>
  <si>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</si>
  <si>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</si>
  <si>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</si>
  <si>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</si>
  <si>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</si>
  <si>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</si>
  <si>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</si>
  <si>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</si>
  <si>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</si>
  <si>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</si>
  <si>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</si>
  <si>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</si>
  <si>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</si>
  <si>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</si>
  <si>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</si>
  <si>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</si>
  <si>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</si>
  <si>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</si>
  <si>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</si>
  <si>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</si>
  <si>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</si>
  <si>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</si>
  <si>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</si>
  <si>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0.30</t>
  </si>
  <si>
    <t>▲ 1.29</t>
  </si>
  <si>
    <t>▲ 5.14</t>
  </si>
  <si>
    <t>▲ 6.74</t>
  </si>
  <si>
    <t>水道事業会計</t>
  </si>
  <si>
    <t>一般会計</t>
  </si>
  <si>
    <t>介護保険特別会計</t>
  </si>
  <si>
    <t>農業集落排水事業会計</t>
  </si>
  <si>
    <t>下水道事業会計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</si>
  <si>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</si>
  <si>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</si>
  <si>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</si>
  <si>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</si>
  <si>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</si>
  <si>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</si>
  <si>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</si>
  <si>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</si>
  <si>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</si>
  <si>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弘前地区消防事務組合・一般会計</t>
    <rPh sb="0" eb="2">
      <t>ヒロサキ</t>
    </rPh>
    <rPh sb="2" eb="4">
      <t>チク</t>
    </rPh>
    <rPh sb="4" eb="6">
      <t>ショウボウ</t>
    </rPh>
    <rPh sb="6" eb="8">
      <t>ジム</t>
    </rPh>
    <rPh sb="8" eb="10">
      <t>クミアイ</t>
    </rPh>
    <rPh sb="11" eb="13">
      <t>イッパン</t>
    </rPh>
    <rPh sb="13" eb="15">
      <t>カイケイ</t>
    </rPh>
    <phoneticPr fontId="38"/>
  </si>
  <si>
    <t>黒石地区清掃施設組合・一般会計</t>
    <rPh sb="0" eb="2">
      <t>クロイシ</t>
    </rPh>
    <rPh sb="2" eb="4">
      <t>チク</t>
    </rPh>
    <rPh sb="4" eb="6">
      <t>セイソウ</t>
    </rPh>
    <rPh sb="6" eb="8">
      <t>シセツ</t>
    </rPh>
    <rPh sb="8" eb="10">
      <t>クミアイ</t>
    </rPh>
    <rPh sb="11" eb="13">
      <t>イッパン</t>
    </rPh>
    <rPh sb="13" eb="15">
      <t>カイケイ</t>
    </rPh>
    <phoneticPr fontId="38"/>
  </si>
  <si>
    <t>弘前地区環境整備事務組合・一般会計</t>
    <rPh sb="0" eb="12">
      <t>ヒロサキチクカンキョウセイビジムクミアイ</t>
    </rPh>
    <rPh sb="13" eb="15">
      <t>イッパン</t>
    </rPh>
    <rPh sb="15" eb="17">
      <t>カイケイ</t>
    </rPh>
    <phoneticPr fontId="38"/>
  </si>
  <si>
    <t>青森県市町村総合事務組合・一般会計</t>
    <rPh sb="0" eb="6">
      <t>アオモリケンシチョウソン</t>
    </rPh>
    <rPh sb="6" eb="8">
      <t>ソウゴウ</t>
    </rPh>
    <rPh sb="8" eb="10">
      <t>ジム</t>
    </rPh>
    <rPh sb="10" eb="12">
      <t>クミアイ</t>
    </rPh>
    <rPh sb="13" eb="15">
      <t>イッパン</t>
    </rPh>
    <rPh sb="15" eb="17">
      <t>カイケイ</t>
    </rPh>
    <phoneticPr fontId="38"/>
  </si>
  <si>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38"/>
  </si>
  <si>
    <t>青森県後期高齢者医療広域連合・後期高齢者医療特別会計</t>
    <rPh sb="0" eb="14">
      <t>アオモリケンコウキコウレイシャイリョウコウイキレンゴウ</t>
    </rPh>
    <rPh sb="15" eb="17">
      <t>コウキ</t>
    </rPh>
    <rPh sb="17" eb="20">
      <t>コウレイシャ</t>
    </rPh>
    <rPh sb="20" eb="22">
      <t>イリョウ</t>
    </rPh>
    <rPh sb="22" eb="24">
      <t>トクベツ</t>
    </rPh>
    <rPh sb="24" eb="26">
      <t>カイケイ</t>
    </rPh>
    <phoneticPr fontId="38"/>
  </si>
  <si>
    <t>津軽広域連合・一般会計</t>
    <rPh sb="0" eb="2">
      <t>ツガル</t>
    </rPh>
    <rPh sb="2" eb="4">
      <t>コウイキ</t>
    </rPh>
    <rPh sb="4" eb="6">
      <t>レンゴウ</t>
    </rPh>
    <rPh sb="7" eb="9">
      <t>イッパン</t>
    </rPh>
    <rPh sb="9" eb="11">
      <t>カイケイ</t>
    </rPh>
    <phoneticPr fontId="38"/>
  </si>
  <si>
    <t>青森県市町村職員退職手当組合・一般会計</t>
    <rPh sb="0" eb="6">
      <t>アオモリケンシチョウソン</t>
    </rPh>
    <rPh sb="6" eb="8">
      <t>ショクイン</t>
    </rPh>
    <rPh sb="8" eb="10">
      <t>タイショク</t>
    </rPh>
    <rPh sb="10" eb="12">
      <t>テアテ</t>
    </rPh>
    <rPh sb="12" eb="14">
      <t>クミアイ</t>
    </rPh>
    <rPh sb="15" eb="17">
      <t>イッパン</t>
    </rPh>
    <rPh sb="17" eb="19">
      <t>カイケイ</t>
    </rPh>
    <phoneticPr fontId="38"/>
  </si>
  <si>
    <t>青森県交通災害共済組合・交通災害共済事業会計</t>
    <rPh sb="0" eb="3">
      <t>アオモリケン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38"/>
  </si>
  <si>
    <t>津軽広域水道企業団（津軽事業部）・水道事業会計</t>
    <rPh sb="0" eb="2">
      <t>ツガル</t>
    </rPh>
    <rPh sb="2" eb="4">
      <t>コウイキ</t>
    </rPh>
    <rPh sb="4" eb="6">
      <t>スイドウ</t>
    </rPh>
    <rPh sb="6" eb="9">
      <t>キギョウダン</t>
    </rPh>
    <rPh sb="10" eb="12">
      <t>ツガル</t>
    </rPh>
    <rPh sb="12" eb="14">
      <t>ジギョウ</t>
    </rPh>
    <rPh sb="14" eb="15">
      <t>ブ</t>
    </rPh>
    <rPh sb="17" eb="19">
      <t>スイドウ</t>
    </rPh>
    <rPh sb="19" eb="21">
      <t>ジギョウ</t>
    </rPh>
    <rPh sb="21" eb="23">
      <t>カイケイ</t>
    </rPh>
    <phoneticPr fontId="38"/>
  </si>
  <si>
    <t>株式会社ふじさきファーマーズＬＡＢＯ</t>
    <rPh sb="0" eb="4">
      <t>カブシキガイシャ</t>
    </rPh>
    <phoneticPr fontId="38"/>
  </si>
  <si>
    <t>まちづくり振興基金</t>
    <rPh sb="5" eb="7">
      <t>シンコウ</t>
    </rPh>
    <rPh sb="7" eb="9">
      <t>キキン</t>
    </rPh>
    <phoneticPr fontId="5"/>
  </si>
  <si>
    <t>ふじさき応援基金</t>
    <rPh sb="4" eb="6">
      <t>オウエン</t>
    </rPh>
    <rPh sb="6" eb="8">
      <t>キキン</t>
    </rPh>
    <phoneticPr fontId="38"/>
  </si>
  <si>
    <t>公共施設等整備基金</t>
    <rPh sb="0" eb="2">
      <t>コウキョウ</t>
    </rPh>
    <rPh sb="2" eb="4">
      <t>シセツ</t>
    </rPh>
    <rPh sb="4" eb="5">
      <t>トウ</t>
    </rPh>
    <rPh sb="5" eb="7">
      <t>セイビ</t>
    </rPh>
    <rPh sb="7" eb="9">
      <t>キキン</t>
    </rPh>
    <phoneticPr fontId="38"/>
  </si>
  <si>
    <t>地域福祉基金</t>
    <rPh sb="0" eb="2">
      <t>チイキ</t>
    </rPh>
    <rPh sb="2" eb="4">
      <t>フクシ</t>
    </rPh>
    <rPh sb="4" eb="6">
      <t>キキン</t>
    </rPh>
    <phoneticPr fontId="2"/>
  </si>
  <si>
    <t>農業災害基金</t>
    <rPh sb="0" eb="2">
      <t>ノウギョウ</t>
    </rPh>
    <rPh sb="2" eb="4">
      <t>サイガイ</t>
    </rPh>
    <rPh sb="4" eb="6">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</si>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</sst>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120302</c:v>
                </c:pt>
                <c:pt idx="1">
                  <c:v>114841</c:v>
                </c:pt>
                <c:pt idx="2">
                  <c:v>124145</c:v>
                </c:pt>
                <c:pt idx="3">
                  <c:v>131480</c:v>
                </c:pt>
                <c:pt idx="4">
                  <c:v>163245</c:v>
                </c:pt>
              </c:numCache>
            </c:numRef>
          </c:val>
          <c:smooth val="0"/>
          <c:extLst>
            <c:ext xmlns:c16="http://schemas.microsoft.com/office/drawing/2014/chart" uri="{C3380CC4-5D6E-409C-BE32-E72D297353CC}">
              <c16:uniqueId val="{00000000-71F2-47A6-8E27-5B5B51C14C1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63078</c:v>
                </c:pt>
                <c:pt idx="1">
                  <c:v>46252</c:v>
                </c:pt>
                <c:pt idx="2">
                  <c:v>70792</c:v>
                </c:pt>
                <c:pt idx="3">
                  <c:v>76882</c:v>
                </c:pt>
                <c:pt idx="4">
                  <c:v>89402</c:v>
                </c:pt>
              </c:numCache>
            </c:numRef>
          </c:val>
          <c:smooth val="0"/>
          <c:extLst>
            <c:ext xmlns:c16="http://schemas.microsoft.com/office/drawing/2014/chart" uri="{C3380CC4-5D6E-409C-BE32-E72D297353CC}">
              <c16:uniqueId val="{00000001-71F2-47A6-8E27-5B5B51C14C1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5.67</c:v>
                </c:pt>
                <c:pt idx="1">
                  <c:v>3.39</c:v>
                </c:pt>
                <c:pt idx="2">
                  <c:v>5.32</c:v>
                </c:pt>
                <c:pt idx="3">
                  <c:v>5.0599999999999996</c:v>
                </c:pt>
                <c:pt idx="4">
                  <c:v>3.28</c:v>
                </c:pt>
              </c:numCache>
            </c:numRef>
          </c:val>
          <c:extLst>
            <c:ext xmlns:c16="http://schemas.microsoft.com/office/drawing/2014/chart" uri="{C3380CC4-5D6E-409C-BE32-E72D297353CC}">
              <c16:uniqueId val="{00000000-D973-4015-B6D1-E6A17DB374B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21.4</c:v>
                </c:pt>
                <c:pt idx="1">
                  <c:v>23.14</c:v>
                </c:pt>
                <c:pt idx="2">
                  <c:v>23.48</c:v>
                </c:pt>
                <c:pt idx="3">
                  <c:v>20.84</c:v>
                </c:pt>
                <c:pt idx="4">
                  <c:v>17.66</c:v>
                </c:pt>
              </c:numCache>
            </c:numRef>
          </c:val>
          <c:extLst>
            <c:ext xmlns:c16="http://schemas.microsoft.com/office/drawing/2014/chart" uri="{C3380CC4-5D6E-409C-BE32-E72D297353CC}">
              <c16:uniqueId val="{00000001-D973-4015-B6D1-E6A17DB374B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c:v>
                </c:pt>
                <c:pt idx="1">
                  <c:v>-1.29</c:v>
                </c:pt>
                <c:pt idx="2">
                  <c:v>0.44</c:v>
                </c:pt>
                <c:pt idx="3">
                  <c:v>-5.14</c:v>
                </c:pt>
                <c:pt idx="4">
                  <c:v>-6.74</c:v>
                </c:pt>
              </c:numCache>
            </c:numRef>
          </c:val>
          <c:smooth val="0"/>
          <c:extLst>
            <c:ext xmlns:c16="http://schemas.microsoft.com/office/drawing/2014/chart" uri="{C3380CC4-5D6E-409C-BE32-E72D297353CC}">
              <c16:uniqueId val="{00000002-D973-4015-B6D1-E6A17DB374B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427-488F-8704-9A5955664C4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427-488F-8704-9A5955664C4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427-488F-8704-9A5955664C4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0.14000000000000001</c:v>
                </c:pt>
                <c:pt idx="2">
                  <c:v>#N/A</c:v>
                </c:pt>
                <c:pt idx="3">
                  <c:v>0.13</c:v>
                </c:pt>
                <c:pt idx="4">
                  <c:v>#N/A</c:v>
                </c:pt>
                <c:pt idx="5">
                  <c:v>0.13</c:v>
                </c:pt>
                <c:pt idx="6">
                  <c:v>#N/A</c:v>
                </c:pt>
                <c:pt idx="7">
                  <c:v>0.09</c:v>
                </c:pt>
                <c:pt idx="8">
                  <c:v>#N/A</c:v>
                </c:pt>
                <c:pt idx="9">
                  <c:v>7.0000000000000007E-2</c:v>
                </c:pt>
              </c:numCache>
            </c:numRef>
          </c:val>
          <c:extLst>
            <c:ext xmlns:c16="http://schemas.microsoft.com/office/drawing/2014/chart" uri="{C3380CC4-5D6E-409C-BE32-E72D297353CC}">
              <c16:uniqueId val="{00000003-E427-488F-8704-9A5955664C4E}"/>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0.71</c:v>
                </c:pt>
                <c:pt idx="2">
                  <c:v>#N/A</c:v>
                </c:pt>
                <c:pt idx="3">
                  <c:v>1.58</c:v>
                </c:pt>
                <c:pt idx="4">
                  <c:v>#N/A</c:v>
                </c:pt>
                <c:pt idx="5">
                  <c:v>1.24</c:v>
                </c:pt>
                <c:pt idx="6">
                  <c:v>#N/A</c:v>
                </c:pt>
                <c:pt idx="7">
                  <c:v>1.55</c:v>
                </c:pt>
                <c:pt idx="8">
                  <c:v>#N/A</c:v>
                </c:pt>
                <c:pt idx="9">
                  <c:v>0.63</c:v>
                </c:pt>
              </c:numCache>
            </c:numRef>
          </c:val>
          <c:extLst>
            <c:ext xmlns:c16="http://schemas.microsoft.com/office/drawing/2014/chart" uri="{C3380CC4-5D6E-409C-BE32-E72D297353CC}">
              <c16:uniqueId val="{00000004-E427-488F-8704-9A5955664C4E}"/>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1.1599999999999999</c:v>
                </c:pt>
                <c:pt idx="2">
                  <c:v>#N/A</c:v>
                </c:pt>
                <c:pt idx="3">
                  <c:v>1.06</c:v>
                </c:pt>
                <c:pt idx="4">
                  <c:v>#N/A</c:v>
                </c:pt>
                <c:pt idx="5">
                  <c:v>1.04</c:v>
                </c:pt>
                <c:pt idx="6">
                  <c:v>#N/A</c:v>
                </c:pt>
                <c:pt idx="7">
                  <c:v>1.23</c:v>
                </c:pt>
                <c:pt idx="8">
                  <c:v>#N/A</c:v>
                </c:pt>
                <c:pt idx="9">
                  <c:v>1.32</c:v>
                </c:pt>
              </c:numCache>
            </c:numRef>
          </c:val>
          <c:extLst>
            <c:ext xmlns:c16="http://schemas.microsoft.com/office/drawing/2014/chart" uri="{C3380CC4-5D6E-409C-BE32-E72D297353CC}">
              <c16:uniqueId val="{00000005-E427-488F-8704-9A5955664C4E}"/>
            </c:ext>
          </c:extLst>
        </c:ser>
        <c:ser>
          <c:idx val="6"/>
          <c:order val="6"/>
          <c:tx>
            <c:strRef>
              <c:f>データシート!$A$33</c:f>
              <c:strCache>
                <c:ptCount val="1"/>
                <c:pt idx="0">
                  <c:v>農業集落排水事業会計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c:v>
                </c:pt>
                <c:pt idx="2">
                  <c:v>#N/A</c:v>
                </c:pt>
                <c:pt idx="3">
                  <c:v>1.04</c:v>
                </c:pt>
                <c:pt idx="4">
                  <c:v>#N/A</c:v>
                </c:pt>
                <c:pt idx="5">
                  <c:v>1.1000000000000001</c:v>
                </c:pt>
                <c:pt idx="6">
                  <c:v>#N/A</c:v>
                </c:pt>
                <c:pt idx="7">
                  <c:v>1.37</c:v>
                </c:pt>
                <c:pt idx="8">
                  <c:v>#N/A</c:v>
                </c:pt>
                <c:pt idx="9">
                  <c:v>1.68</c:v>
                </c:pt>
              </c:numCache>
            </c:numRef>
          </c:val>
          <c:extLst>
            <c:ext xmlns:c16="http://schemas.microsoft.com/office/drawing/2014/chart" uri="{C3380CC4-5D6E-409C-BE32-E72D297353CC}">
              <c16:uniqueId val="{00000006-E427-488F-8704-9A5955664C4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1.1299999999999999</c:v>
                </c:pt>
                <c:pt idx="2">
                  <c:v>#N/A</c:v>
                </c:pt>
                <c:pt idx="3">
                  <c:v>2.57</c:v>
                </c:pt>
                <c:pt idx="4">
                  <c:v>#N/A</c:v>
                </c:pt>
                <c:pt idx="5">
                  <c:v>1.96</c:v>
                </c:pt>
                <c:pt idx="6">
                  <c:v>#N/A</c:v>
                </c:pt>
                <c:pt idx="7">
                  <c:v>1.84</c:v>
                </c:pt>
                <c:pt idx="8">
                  <c:v>#N/A</c:v>
                </c:pt>
                <c:pt idx="9">
                  <c:v>1.77</c:v>
                </c:pt>
              </c:numCache>
            </c:numRef>
          </c:val>
          <c:extLst>
            <c:ext xmlns:c16="http://schemas.microsoft.com/office/drawing/2014/chart" uri="{C3380CC4-5D6E-409C-BE32-E72D297353CC}">
              <c16:uniqueId val="{00000007-E427-488F-8704-9A5955664C4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5.66</c:v>
                </c:pt>
                <c:pt idx="2">
                  <c:v>#N/A</c:v>
                </c:pt>
                <c:pt idx="3">
                  <c:v>3.39</c:v>
                </c:pt>
                <c:pt idx="4">
                  <c:v>#N/A</c:v>
                </c:pt>
                <c:pt idx="5">
                  <c:v>5.31</c:v>
                </c:pt>
                <c:pt idx="6">
                  <c:v>#N/A</c:v>
                </c:pt>
                <c:pt idx="7">
                  <c:v>5.05</c:v>
                </c:pt>
                <c:pt idx="8">
                  <c:v>#N/A</c:v>
                </c:pt>
                <c:pt idx="9">
                  <c:v>3.28</c:v>
                </c:pt>
              </c:numCache>
            </c:numRef>
          </c:val>
          <c:extLst>
            <c:ext xmlns:c16="http://schemas.microsoft.com/office/drawing/2014/chart" uri="{C3380CC4-5D6E-409C-BE32-E72D297353CC}">
              <c16:uniqueId val="{00000008-E427-488F-8704-9A5955664C4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8.07</c:v>
                </c:pt>
                <c:pt idx="2">
                  <c:v>#N/A</c:v>
                </c:pt>
                <c:pt idx="3">
                  <c:v>8.4600000000000009</c:v>
                </c:pt>
                <c:pt idx="4">
                  <c:v>#N/A</c:v>
                </c:pt>
                <c:pt idx="5">
                  <c:v>9.7200000000000006</c:v>
                </c:pt>
                <c:pt idx="6">
                  <c:v>#N/A</c:v>
                </c:pt>
                <c:pt idx="7">
                  <c:v>10.95</c:v>
                </c:pt>
                <c:pt idx="8">
                  <c:v>#N/A</c:v>
                </c:pt>
                <c:pt idx="9">
                  <c:v>12.11</c:v>
                </c:pt>
              </c:numCache>
            </c:numRef>
          </c:val>
          <c:extLst>
            <c:ext xmlns:c16="http://schemas.microsoft.com/office/drawing/2014/chart" uri="{C3380CC4-5D6E-409C-BE32-E72D297353CC}">
              <c16:uniqueId val="{00000009-E427-488F-8704-9A5955664C4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1039</c:v>
                </c:pt>
                <c:pt idx="5">
                  <c:v>1033</c:v>
                </c:pt>
                <c:pt idx="8">
                  <c:v>997</c:v>
                </c:pt>
                <c:pt idx="11">
                  <c:v>896</c:v>
                </c:pt>
                <c:pt idx="14">
                  <c:v>816</c:v>
                </c:pt>
              </c:numCache>
            </c:numRef>
          </c:val>
          <c:extLst>
            <c:ext xmlns:c16="http://schemas.microsoft.com/office/drawing/2014/chart" uri="{C3380CC4-5D6E-409C-BE32-E72D297353CC}">
              <c16:uniqueId val="{00000000-65E5-4BC2-91B1-3D7B8186E55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5E5-4BC2-91B1-3D7B8186E55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2-65E5-4BC2-91B1-3D7B8186E55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c:v>
                </c:pt>
                <c:pt idx="3">
                  <c:v>16</c:v>
                </c:pt>
                <c:pt idx="6">
                  <c:v>23</c:v>
                </c:pt>
                <c:pt idx="9">
                  <c:v>28</c:v>
                </c:pt>
                <c:pt idx="12">
                  <c:v>27</c:v>
                </c:pt>
              </c:numCache>
            </c:numRef>
          </c:val>
          <c:extLst>
            <c:ext xmlns:c16="http://schemas.microsoft.com/office/drawing/2014/chart" uri="{C3380CC4-5D6E-409C-BE32-E72D297353CC}">
              <c16:uniqueId val="{00000003-65E5-4BC2-91B1-3D7B8186E55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196</c:v>
                </c:pt>
                <c:pt idx="3">
                  <c:v>185</c:v>
                </c:pt>
                <c:pt idx="6">
                  <c:v>197</c:v>
                </c:pt>
                <c:pt idx="9">
                  <c:v>231</c:v>
                </c:pt>
                <c:pt idx="12">
                  <c:v>224</c:v>
                </c:pt>
              </c:numCache>
            </c:numRef>
          </c:val>
          <c:extLst>
            <c:ext xmlns:c16="http://schemas.microsoft.com/office/drawing/2014/chart" uri="{C3380CC4-5D6E-409C-BE32-E72D297353CC}">
              <c16:uniqueId val="{00000004-65E5-4BC2-91B1-3D7B8186E55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5E5-4BC2-91B1-3D7B8186E55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5E5-4BC2-91B1-3D7B8186E55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1309</c:v>
                </c:pt>
                <c:pt idx="3">
                  <c:v>1276</c:v>
                </c:pt>
                <c:pt idx="6">
                  <c:v>1230</c:v>
                </c:pt>
                <c:pt idx="9">
                  <c:v>1195</c:v>
                </c:pt>
                <c:pt idx="12">
                  <c:v>1059</c:v>
                </c:pt>
              </c:numCache>
            </c:numRef>
          </c:val>
          <c:extLst>
            <c:ext xmlns:c16="http://schemas.microsoft.com/office/drawing/2014/chart" uri="{C3380CC4-5D6E-409C-BE32-E72D297353CC}">
              <c16:uniqueId val="{00000007-65E5-4BC2-91B1-3D7B8186E55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485</c:v>
                </c:pt>
                <c:pt idx="2">
                  <c:v>#N/A</c:v>
                </c:pt>
                <c:pt idx="3">
                  <c:v>#N/A</c:v>
                </c:pt>
                <c:pt idx="4">
                  <c:v>444</c:v>
                </c:pt>
                <c:pt idx="5">
                  <c:v>#N/A</c:v>
                </c:pt>
                <c:pt idx="6">
                  <c:v>#N/A</c:v>
                </c:pt>
                <c:pt idx="7">
                  <c:v>453</c:v>
                </c:pt>
                <c:pt idx="8">
                  <c:v>#N/A</c:v>
                </c:pt>
                <c:pt idx="9">
                  <c:v>#N/A</c:v>
                </c:pt>
                <c:pt idx="10">
                  <c:v>558</c:v>
                </c:pt>
                <c:pt idx="11">
                  <c:v>#N/A</c:v>
                </c:pt>
                <c:pt idx="12">
                  <c:v>#N/A</c:v>
                </c:pt>
                <c:pt idx="13">
                  <c:v>494</c:v>
                </c:pt>
                <c:pt idx="14">
                  <c:v>#N/A</c:v>
                </c:pt>
              </c:numCache>
            </c:numRef>
          </c:val>
          <c:smooth val="0"/>
          <c:extLst>
            <c:ext xmlns:c16="http://schemas.microsoft.com/office/drawing/2014/chart" uri="{C3380CC4-5D6E-409C-BE32-E72D297353CC}">
              <c16:uniqueId val="{00000008-65E5-4BC2-91B1-3D7B8186E55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9810</c:v>
                </c:pt>
                <c:pt idx="5">
                  <c:v>9247</c:v>
                </c:pt>
                <c:pt idx="8">
                  <c:v>8787</c:v>
                </c:pt>
                <c:pt idx="11">
                  <c:v>8147</c:v>
                </c:pt>
                <c:pt idx="14">
                  <c:v>7878</c:v>
                </c:pt>
              </c:numCache>
            </c:numRef>
          </c:val>
          <c:extLst>
            <c:ext xmlns:c16="http://schemas.microsoft.com/office/drawing/2014/chart" uri="{C3380CC4-5D6E-409C-BE32-E72D297353CC}">
              <c16:uniqueId val="{00000000-8642-47E6-A7D7-5114936E9CF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540</c:v>
                </c:pt>
                <c:pt idx="5">
                  <c:v>443</c:v>
                </c:pt>
                <c:pt idx="8">
                  <c:v>375</c:v>
                </c:pt>
                <c:pt idx="11">
                  <c:v>324</c:v>
                </c:pt>
                <c:pt idx="14">
                  <c:v>307</c:v>
                </c:pt>
              </c:numCache>
            </c:numRef>
          </c:val>
          <c:extLst>
            <c:ext xmlns:c16="http://schemas.microsoft.com/office/drawing/2014/chart" uri="{C3380CC4-5D6E-409C-BE32-E72D297353CC}">
              <c16:uniqueId val="{00000001-8642-47E6-A7D7-5114936E9CF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1903</c:v>
                </c:pt>
                <c:pt idx="5">
                  <c:v>2336</c:v>
                </c:pt>
                <c:pt idx="8">
                  <c:v>2511</c:v>
                </c:pt>
                <c:pt idx="11">
                  <c:v>2505</c:v>
                </c:pt>
                <c:pt idx="14">
                  <c:v>2485</c:v>
                </c:pt>
              </c:numCache>
            </c:numRef>
          </c:val>
          <c:extLst>
            <c:ext xmlns:c16="http://schemas.microsoft.com/office/drawing/2014/chart" uri="{C3380CC4-5D6E-409C-BE32-E72D297353CC}">
              <c16:uniqueId val="{00000002-8642-47E6-A7D7-5114936E9CF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642-47E6-A7D7-5114936E9CF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642-47E6-A7D7-5114936E9CF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42-47E6-A7D7-5114936E9CF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902</c:v>
                </c:pt>
                <c:pt idx="3">
                  <c:v>861</c:v>
                </c:pt>
                <c:pt idx="6">
                  <c:v>880</c:v>
                </c:pt>
                <c:pt idx="9">
                  <c:v>918</c:v>
                </c:pt>
                <c:pt idx="12">
                  <c:v>931</c:v>
                </c:pt>
              </c:numCache>
            </c:numRef>
          </c:val>
          <c:extLst>
            <c:ext xmlns:c16="http://schemas.microsoft.com/office/drawing/2014/chart" uri="{C3380CC4-5D6E-409C-BE32-E72D297353CC}">
              <c16:uniqueId val="{00000006-8642-47E6-A7D7-5114936E9CF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130</c:v>
                </c:pt>
                <c:pt idx="3">
                  <c:v>130</c:v>
                </c:pt>
                <c:pt idx="6">
                  <c:v>108</c:v>
                </c:pt>
                <c:pt idx="9">
                  <c:v>88</c:v>
                </c:pt>
                <c:pt idx="12">
                  <c:v>210</c:v>
                </c:pt>
              </c:numCache>
            </c:numRef>
          </c:val>
          <c:extLst>
            <c:ext xmlns:c16="http://schemas.microsoft.com/office/drawing/2014/chart" uri="{C3380CC4-5D6E-409C-BE32-E72D297353CC}">
              <c16:uniqueId val="{00000007-8642-47E6-A7D7-5114936E9CF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2758</c:v>
                </c:pt>
                <c:pt idx="3">
                  <c:v>2554</c:v>
                </c:pt>
                <c:pt idx="6">
                  <c:v>2405</c:v>
                </c:pt>
                <c:pt idx="9">
                  <c:v>2262</c:v>
                </c:pt>
                <c:pt idx="12">
                  <c:v>2443</c:v>
                </c:pt>
              </c:numCache>
            </c:numRef>
          </c:val>
          <c:extLst>
            <c:ext xmlns:c16="http://schemas.microsoft.com/office/drawing/2014/chart" uri="{C3380CC4-5D6E-409C-BE32-E72D297353CC}">
              <c16:uniqueId val="{00000008-8642-47E6-A7D7-5114936E9CF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642-47E6-A7D7-5114936E9CF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10574</c:v>
                </c:pt>
                <c:pt idx="3">
                  <c:v>9767</c:v>
                </c:pt>
                <c:pt idx="6">
                  <c:v>9193</c:v>
                </c:pt>
                <c:pt idx="9">
                  <c:v>8557</c:v>
                </c:pt>
                <c:pt idx="12">
                  <c:v>8165</c:v>
                </c:pt>
              </c:numCache>
            </c:numRef>
          </c:val>
          <c:extLst>
            <c:ext xmlns:c16="http://schemas.microsoft.com/office/drawing/2014/chart" uri="{C3380CC4-5D6E-409C-BE32-E72D297353CC}">
              <c16:uniqueId val="{0000000A-8642-47E6-A7D7-5114936E9CF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2110</c:v>
                </c:pt>
                <c:pt idx="2">
                  <c:v>#N/A</c:v>
                </c:pt>
                <c:pt idx="3">
                  <c:v>#N/A</c:v>
                </c:pt>
                <c:pt idx="4">
                  <c:v>1287</c:v>
                </c:pt>
                <c:pt idx="5">
                  <c:v>#N/A</c:v>
                </c:pt>
                <c:pt idx="6">
                  <c:v>#N/A</c:v>
                </c:pt>
                <c:pt idx="7">
                  <c:v>913</c:v>
                </c:pt>
                <c:pt idx="8">
                  <c:v>#N/A</c:v>
                </c:pt>
                <c:pt idx="9">
                  <c:v>#N/A</c:v>
                </c:pt>
                <c:pt idx="10">
                  <c:v>850</c:v>
                </c:pt>
                <c:pt idx="11">
                  <c:v>#N/A</c:v>
                </c:pt>
                <c:pt idx="12">
                  <c:v>#N/A</c:v>
                </c:pt>
                <c:pt idx="13">
                  <c:v>1078</c:v>
                </c:pt>
                <c:pt idx="14">
                  <c:v>#N/A</c:v>
                </c:pt>
              </c:numCache>
            </c:numRef>
          </c:val>
          <c:smooth val="0"/>
          <c:extLst>
            <c:ext xmlns:c16="http://schemas.microsoft.com/office/drawing/2014/chart" uri="{C3380CC4-5D6E-409C-BE32-E72D297353CC}">
              <c16:uniqueId val="{0000000B-8642-47E6-A7D7-5114936E9CF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1153</c:v>
                </c:pt>
                <c:pt idx="1">
                  <c:v>1016</c:v>
                </c:pt>
                <c:pt idx="2">
                  <c:v>869</c:v>
                </c:pt>
              </c:numCache>
            </c:numRef>
          </c:val>
          <c:extLst>
            <c:ext xmlns:c16="http://schemas.microsoft.com/office/drawing/2014/chart" uri="{C3380CC4-5D6E-409C-BE32-E72D297353CC}">
              <c16:uniqueId val="{00000000-2893-4A83-A05E-D1BA4436E9F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89</c:v>
                </c:pt>
                <c:pt idx="1">
                  <c:v>168</c:v>
                </c:pt>
                <c:pt idx="2">
                  <c:v>269</c:v>
                </c:pt>
              </c:numCache>
            </c:numRef>
          </c:val>
          <c:extLst>
            <c:ext xmlns:c16="http://schemas.microsoft.com/office/drawing/2014/chart" uri="{C3380CC4-5D6E-409C-BE32-E72D297353CC}">
              <c16:uniqueId val="{00000001-2893-4A83-A05E-D1BA4436E9F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2357</c:v>
                </c:pt>
                <c:pt idx="1">
                  <c:v>2405</c:v>
                </c:pt>
                <c:pt idx="2">
                  <c:v>2420</c:v>
                </c:pt>
              </c:numCache>
            </c:numRef>
          </c:val>
          <c:extLst>
            <c:ext xmlns:c16="http://schemas.microsoft.com/office/drawing/2014/chart" uri="{C3380CC4-5D6E-409C-BE32-E72D297353CC}">
              <c16:uniqueId val="{00000002-2893-4A83-A05E-D1BA4436E9F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青森県藤崎町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年度まで年々低くなってきており、令和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年度及び</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年度は一旦増加に転じたものの令和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年度は再び減少した。</a:t>
          </a:r>
        </a:p>
        <a:p>
          <a:r>
            <a:rPr kumimoji="1" lang="ja-JP" altLang="en-US" sz="1400">
              <a:latin typeface="ＭＳ ゴシック" pitchFamily="49" charset="-128"/>
              <a:ea typeface="ＭＳ ゴシック" pitchFamily="49" charset="-128"/>
            </a:rPr>
            <a:t>　これは令和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年度以降、明徳中学校改築事業や合併特例事業の大型事業の償還が終了しており、算入公債費等が減となっていたが、令和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年度は元利償還金等も減少したためである。</a:t>
          </a:r>
        </a:p>
        <a:p>
          <a:r>
            <a:rPr kumimoji="1" lang="ja-JP" altLang="en-US" sz="1400">
              <a:latin typeface="ＭＳ ゴシック" pitchFamily="49" charset="-128"/>
              <a:ea typeface="ＭＳ ゴシック" pitchFamily="49" charset="-128"/>
            </a:rPr>
            <a:t>　今後、元利償還金等と算入公債費等の額は変化があっても比率としては大きく変わることはないとみられるため、実質公債費比率の分子は、同程度で推移することと予想されており、適切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青森県藤崎町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年度をピークに、年々下がっていたが、令和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増加に転じた。その主な要因は、一般会計等に係る地方債の現在高は順調に減少しているものの、公営企業債等繰入見込額等が増加したこと、また、一方で財政調整基金をはじめとする各種基金の取崩により充当可能基金が減少したことと、地方債の償還が進むと同時に基準財政需要額算入見込額も減少し、充当可能財源等が減ったこと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今後、公共施設等の整備による償還金の増及び公営企業債等繰入見込額の増により、将来負担比率の分子の更なる上昇が予想されるため、適切な財政運営に努める。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青森県藤崎町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百万円の取崩超過、「公共施設等整備基金」は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百万円の取崩超過となったが、「減債基金」に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百万円、「ふじさき応援基金」に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百万円積み立てたことで基金全体は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・各種基金の取崩額を削減すると共に、「ふじさき応援基金」や「公共施設等整備基金」へ積み立てていくものの、歳入の増を上回る物価・人件費高騰への対応により減少傾向となることが見込まれる。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・まちづくり振興基金：大規模イベント、まちづくり推進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・ふじさき応援基金：教育振興、商工業振興、農林水産業振興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・公共施設等整備基金：公共施設等の整備（更新、集約化、長寿命化等の老朽化対策を含む）</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・地域福祉基金：子育て・少子化対策、高齢化対策、障がい者施策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・農業災害基金：災害対応、農林水産業振興</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・ふじさき応援基金：ふるさと納税額が増となったことによる増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・公共施設等整備基金：剰余積立金を事業充当額が上回ったことによる減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・ふじさき応援基金：未来を担う子ども達の育成に関する事業等のため、ふるさと納税を積立予定である。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・普通交付税の合併算定替による特別措置の適用期限終了による積立金の減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・財政調整基金の残高は、減債基金と公共施設等整備基金と合わせて標準財政規模の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程度を維持できるよう努める。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・剰余積立金による増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・ここ数年元利償還金の支払いがピークであるため、充当財源として今後は残高が減っていく予定である。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青森県藤崎町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14,300
14,267
37.29
9,660,341
9,467,272
161,628
4,922,405
8,165,173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や人口減少に加え、農業を中心とした脆弱な社会基盤であり、財政力指数は全国平均、青森県平均だけでなく、類似団体でも平均をやや下回る結果が続いていたところ、令和６年度で類似団体平均と並ぶことととなった。</a:t>
          </a:r>
        </a:p>
        <a:p>
          <a:r>
            <a:rPr kumimoji="1" lang="ja-JP" altLang="en-US" sz="1300">
              <a:latin typeface="ＭＳ Ｐゴシック" panose="020B0600070205080204" pitchFamily="50" charset="-128"/>
              <a:ea typeface="ＭＳ Ｐゴシック" panose="020B0600070205080204" pitchFamily="50" charset="-128"/>
            </a:rPr>
            <a:t>　今後も、コンビニ収納の周知徹底やスマートフォン収納による税の徴収強化、町単独事業として行っている事業については、</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サイクルの徹底や事業のスクラップを行うなど、行政の効率化を図ることによる健全な財政運営と町総合計画に沿った活力ある町づくりを目指す。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871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151994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経常収支比率は、令和元年度をピークに徐々に下降していたが、令和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は上昇の傾向が見られる。未だ全国平均、青森県平均、類似団体平均を下回っているものの、今後も物価・人件費の高騰と扶助費の増が避けられない情勢であり、町税や交付税等の歳入の増では賄いきれていないことから、行財政改革の継続や建設事業等の選択・集中による公債費の抑制などの方策で、義務的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17272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170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75692</xdr:rowOff>
    </xdr:from>
    <xdr:to>
      <xdr:col>23</xdr:col>
      <xdr:colOff>133350</xdr:colOff>
      <xdr:row>63</xdr:row>
      <xdr:rowOff>80518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87704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127271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28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8128</xdr:rowOff>
    </xdr:from>
    <xdr:to>
      <xdr:col>19</xdr:col>
      <xdr:colOff>133350</xdr:colOff>
      <xdr:row>63</xdr:row>
      <xdr:rowOff>80518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80947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169926</xdr:rowOff>
    </xdr:from>
    <xdr:to>
      <xdr:col>15</xdr:col>
      <xdr:colOff>82550</xdr:colOff>
      <xdr:row>63</xdr:row>
      <xdr:rowOff>8128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79982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73152</xdr:rowOff>
    </xdr:from>
    <xdr:to>
      <xdr:col>15</xdr:col>
      <xdr:colOff>133350</xdr:colOff>
      <xdr:row>64</xdr:row>
      <xdr:rowOff>3302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159529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169926</xdr:rowOff>
    </xdr:from>
    <xdr:to>
      <xdr:col>11</xdr:col>
      <xdr:colOff>31750</xdr:colOff>
      <xdr:row>63</xdr:row>
      <xdr:rowOff>109474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99826"/>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70121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41419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29718</xdr:rowOff>
    </xdr:from>
    <xdr:to>
      <xdr:col>19</xdr:col>
      <xdr:colOff>184150</xdr:colOff>
      <xdr:row>63</xdr:row>
      <xdr:rowOff>131318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141495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59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128778</xdr:rowOff>
    </xdr:from>
    <xdr:to>
      <xdr:col>15</xdr:col>
      <xdr:colOff>133350</xdr:colOff>
      <xdr:row>63</xdr:row>
      <xdr:rowOff>58928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69105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2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119126</xdr:rowOff>
    </xdr:from>
    <xdr:to>
      <xdr:col>11</xdr:col>
      <xdr:colOff>82550</xdr:colOff>
      <xdr:row>63</xdr:row>
      <xdr:rowOff>49276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59453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51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58674</xdr:rowOff>
    </xdr:from>
    <xdr:to>
      <xdr:col>7</xdr:col>
      <xdr:colOff>31750</xdr:colOff>
      <xdr:row>63</xdr:row>
      <xdr:rowOff>160274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170451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6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一人当たり人件費・物件費等決算額が、類似団体の平均よりも低いのは、人件費の抑制によるものと考えられる。現在は、再任用制度を活用するなどして、住民サービスの質を維持しながら、人件費の抑制に努めており、今後も継続して抑制に努めるが、令和６年度の人口当たり職員数で類似団体中ワースト１位となり、増加する業務量に対するマンパワー不足が生じていること等を考慮し、令和７年度以降の定員適正化計画では職員数の増を計画しているため、一定程度の増が予想され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160942</xdr:rowOff>
    </xdr:from>
    <xdr:to>
      <xdr:col>23</xdr:col>
      <xdr:colOff>133350</xdr:colOff>
      <xdr:row>89</xdr:row>
      <xdr:rowOff>126177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05492"/>
          <a:ext cx="0" cy="1679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98254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5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126177</xdr:rowOff>
    </xdr:from>
    <xdr:to>
      <xdr:col>24</xdr:col>
      <xdr:colOff>12700</xdr:colOff>
      <xdr:row>89</xdr:row>
      <xdr:rowOff>126177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85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75869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4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160942</xdr:rowOff>
    </xdr:from>
    <xdr:to>
      <xdr:col>24</xdr:col>
      <xdr:colOff>12700</xdr:colOff>
      <xdr:row>79</xdr:row>
      <xdr:rowOff>160942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0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79</xdr:row>
      <xdr:rowOff>134679</xdr:rowOff>
    </xdr:from>
    <xdr:to>
      <xdr:col>23</xdr:col>
      <xdr:colOff>133350</xdr:colOff>
      <xdr:row>80</xdr:row>
      <xdr:rowOff>25496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679229"/>
          <a:ext cx="838200" cy="6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160405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76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16878</xdr:rowOff>
    </xdr:from>
    <xdr:to>
      <xdr:col>23</xdr:col>
      <xdr:colOff>184150</xdr:colOff>
      <xdr:row>81</xdr:row>
      <xdr:rowOff>118478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0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79</xdr:row>
      <xdr:rowOff>134679</xdr:rowOff>
    </xdr:from>
    <xdr:to>
      <xdr:col>19</xdr:col>
      <xdr:colOff>133350</xdr:colOff>
      <xdr:row>79</xdr:row>
      <xdr:rowOff>158493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679229"/>
          <a:ext cx="889000" cy="2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140509</xdr:rowOff>
    </xdr:from>
    <xdr:to>
      <xdr:col>19</xdr:col>
      <xdr:colOff>184150</xdr:colOff>
      <xdr:row>81</xdr:row>
      <xdr:rowOff>70659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85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55436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4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135303</xdr:rowOff>
    </xdr:from>
    <xdr:to>
      <xdr:col>15</xdr:col>
      <xdr:colOff>82550</xdr:colOff>
      <xdr:row>79</xdr:row>
      <xdr:rowOff>158493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679853"/>
          <a:ext cx="889000" cy="2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108066</xdr:rowOff>
    </xdr:from>
    <xdr:to>
      <xdr:col>15</xdr:col>
      <xdr:colOff>133350</xdr:colOff>
      <xdr:row>81</xdr:row>
      <xdr:rowOff>38216</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82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22993</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1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135303</xdr:rowOff>
    </xdr:from>
    <xdr:to>
      <xdr:col>11</xdr:col>
      <xdr:colOff>31750</xdr:colOff>
      <xdr:row>79</xdr:row>
      <xdr:rowOff>135648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679853"/>
          <a:ext cx="889000" cy="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75338</xdr:rowOff>
    </xdr:from>
    <xdr:to>
      <xdr:col>11</xdr:col>
      <xdr:colOff>82550</xdr:colOff>
      <xdr:row>81</xdr:row>
      <xdr:rowOff>5488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7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161715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87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36539</xdr:rowOff>
    </xdr:from>
    <xdr:to>
      <xdr:col>7</xdr:col>
      <xdr:colOff>31750</xdr:colOff>
      <xdr:row>80</xdr:row>
      <xdr:rowOff>138139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75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122916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3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146146</xdr:rowOff>
    </xdr:from>
    <xdr:to>
      <xdr:col>23</xdr:col>
      <xdr:colOff>184150</xdr:colOff>
      <xdr:row>80</xdr:row>
      <xdr:rowOff>76296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69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67423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611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83879</xdr:rowOff>
    </xdr:from>
    <xdr:to>
      <xdr:col>19</xdr:col>
      <xdr:colOff>184150</xdr:colOff>
      <xdr:row>80</xdr:row>
      <xdr:rowOff>14029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62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24206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39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107693</xdr:rowOff>
    </xdr:from>
    <xdr:to>
      <xdr:col>15</xdr:col>
      <xdr:colOff>133350</xdr:colOff>
      <xdr:row>80</xdr:row>
      <xdr:rowOff>37843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65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48020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42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84503</xdr:rowOff>
    </xdr:from>
    <xdr:to>
      <xdr:col>11</xdr:col>
      <xdr:colOff>82550</xdr:colOff>
      <xdr:row>80</xdr:row>
      <xdr:rowOff>14653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62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24830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397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84848</xdr:rowOff>
    </xdr:from>
    <xdr:to>
      <xdr:col>7</xdr:col>
      <xdr:colOff>31750</xdr:colOff>
      <xdr:row>80</xdr:row>
      <xdr:rowOff>14998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62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25175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39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町村合併後の給与調整を経て、現在では類似団体平均を下回る結果となっている。給与体系については、原則県準拠とし、人事評価も反映させながら、今後も給与の適正化に努める。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134196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36320"/>
          <a:ext cx="0" cy="16569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106273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134196</xdr:rowOff>
    </xdr:from>
    <xdr:to>
      <xdr:col>81</xdr:col>
      <xdr:colOff>133350</xdr:colOff>
      <xdr:row>89</xdr:row>
      <xdr:rowOff>134196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57996</xdr:rowOff>
    </xdr:from>
    <xdr:to>
      <xdr:col>81</xdr:col>
      <xdr:colOff>44450</xdr:colOff>
      <xdr:row>81</xdr:row>
      <xdr:rowOff>106257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3945446"/>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145643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045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57996</xdr:rowOff>
    </xdr:from>
    <xdr:to>
      <xdr:col>77</xdr:col>
      <xdr:colOff>44450</xdr:colOff>
      <xdr:row>81</xdr:row>
      <xdr:rowOff>106257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394544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2116</xdr:rowOff>
    </xdr:from>
    <xdr:to>
      <xdr:col>77</xdr:col>
      <xdr:colOff>95250</xdr:colOff>
      <xdr:row>83</xdr:row>
      <xdr:rowOff>103716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88493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18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106257</xdr:rowOff>
    </xdr:from>
    <xdr:to>
      <xdr:col>72</xdr:col>
      <xdr:colOff>203200</xdr:colOff>
      <xdr:row>82</xdr:row>
      <xdr:rowOff>15239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3993707"/>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18204</xdr:rowOff>
    </xdr:from>
    <xdr:to>
      <xdr:col>73</xdr:col>
      <xdr:colOff>44450</xdr:colOff>
      <xdr:row>83</xdr:row>
      <xdr:rowOff>119804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104581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3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15239</xdr:rowOff>
    </xdr:from>
    <xdr:to>
      <xdr:col>68</xdr:col>
      <xdr:colOff>152400</xdr:colOff>
      <xdr:row>82</xdr:row>
      <xdr:rowOff>15239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074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50377</xdr:rowOff>
    </xdr:from>
    <xdr:to>
      <xdr:col>68</xdr:col>
      <xdr:colOff>203200</xdr:colOff>
      <xdr:row>83</xdr:row>
      <xdr:rowOff>151977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28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136754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6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157480</xdr:rowOff>
    </xdr:from>
    <xdr:to>
      <xdr:col>64</xdr:col>
      <xdr:colOff>152400</xdr:colOff>
      <xdr:row>83</xdr:row>
      <xdr:rowOff>87630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1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72407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0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55457</xdr:rowOff>
    </xdr:from>
    <xdr:to>
      <xdr:col>81</xdr:col>
      <xdr:colOff>95250</xdr:colOff>
      <xdr:row>81</xdr:row>
      <xdr:rowOff>157057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394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71984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78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7196</xdr:rowOff>
    </xdr:from>
    <xdr:to>
      <xdr:col>77</xdr:col>
      <xdr:colOff>95250</xdr:colOff>
      <xdr:row>81</xdr:row>
      <xdr:rowOff>108796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389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118973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663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55457</xdr:rowOff>
    </xdr:from>
    <xdr:to>
      <xdr:col>73</xdr:col>
      <xdr:colOff>44450</xdr:colOff>
      <xdr:row>81</xdr:row>
      <xdr:rowOff>157057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394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167234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71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135889</xdr:rowOff>
    </xdr:from>
    <xdr:to>
      <xdr:col>68</xdr:col>
      <xdr:colOff>203200</xdr:colOff>
      <xdr:row>82</xdr:row>
      <xdr:rowOff>66039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76216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135889</xdr:rowOff>
    </xdr:from>
    <xdr:to>
      <xdr:col>64</xdr:col>
      <xdr:colOff>152400</xdr:colOff>
      <xdr:row>82</xdr:row>
      <xdr:rowOff>66039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76216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集中改革プラン等、行財政改革の取組により、技能職員の退職者不補充、機構改革、保育所の民営化などにより職員数が減少し、類似団体平均より低水準で推移している。一方、類似団体中でワースト２位であった令和５年度に続き、令和６年度はワースト１位となり、増加する業務量に対するマンパワー不足が生じていること等を考慮し、令和７年度以降の定員適正化計画では職員数の増を計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ただし、今後も定員適正化計画に基づき、アウトソーシングや再任用制度の活用を図り、人口規模に応じた適正な定員管理に努める。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67</xdr:row>
      <xdr:rowOff>44390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59577"/>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16467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0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44390</xdr:rowOff>
    </xdr:from>
    <xdr:to>
      <xdr:col>81</xdr:col>
      <xdr:colOff>133350</xdr:colOff>
      <xdr:row>67</xdr:row>
      <xdr:rowOff>44390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44027</xdr:rowOff>
    </xdr:from>
    <xdr:to>
      <xdr:col>81</xdr:col>
      <xdr:colOff>44450</xdr:colOff>
      <xdr:row>59</xdr:row>
      <xdr:rowOff>52070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15957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55353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852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83276</xdr:rowOff>
    </xdr:from>
    <xdr:to>
      <xdr:col>81</xdr:col>
      <xdr:colOff>95250</xdr:colOff>
      <xdr:row>63</xdr:row>
      <xdr:rowOff>13426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52070</xdr:rowOff>
    </xdr:from>
    <xdr:to>
      <xdr:col>77</xdr:col>
      <xdr:colOff>44450</xdr:colOff>
      <xdr:row>59</xdr:row>
      <xdr:rowOff>57815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167620"/>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49954</xdr:rowOff>
    </xdr:from>
    <xdr:to>
      <xdr:col>77</xdr:col>
      <xdr:colOff>95250</xdr:colOff>
      <xdr:row>62</xdr:row>
      <xdr:rowOff>151554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136331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6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57815</xdr:rowOff>
    </xdr:from>
    <xdr:to>
      <xdr:col>72</xdr:col>
      <xdr:colOff>203200</xdr:colOff>
      <xdr:row>59</xdr:row>
      <xdr:rowOff>73902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17336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29270</xdr:rowOff>
    </xdr:from>
    <xdr:to>
      <xdr:col>73</xdr:col>
      <xdr:colOff>44450</xdr:colOff>
      <xdr:row>62</xdr:row>
      <xdr:rowOff>130870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115647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4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67008</xdr:rowOff>
    </xdr:from>
    <xdr:to>
      <xdr:col>68</xdr:col>
      <xdr:colOff>152400</xdr:colOff>
      <xdr:row>59</xdr:row>
      <xdr:rowOff>73902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182558"/>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162802</xdr:rowOff>
    </xdr:from>
    <xdr:to>
      <xdr:col>68</xdr:col>
      <xdr:colOff>203200</xdr:colOff>
      <xdr:row>62</xdr:row>
      <xdr:rowOff>92952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77729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0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115691</xdr:rowOff>
    </xdr:from>
    <xdr:to>
      <xdr:col>64</xdr:col>
      <xdr:colOff>152400</xdr:colOff>
      <xdr:row>62</xdr:row>
      <xdr:rowOff>45841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30618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164677</xdr:rowOff>
    </xdr:from>
    <xdr:to>
      <xdr:col>81</xdr:col>
      <xdr:colOff>95250</xdr:colOff>
      <xdr:row>59</xdr:row>
      <xdr:rowOff>94827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85954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3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1270</xdr:rowOff>
    </xdr:from>
    <xdr:to>
      <xdr:col>77</xdr:col>
      <xdr:colOff>95250</xdr:colOff>
      <xdr:row>59</xdr:row>
      <xdr:rowOff>102870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113047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7015</xdr:rowOff>
    </xdr:from>
    <xdr:to>
      <xdr:col>73</xdr:col>
      <xdr:colOff>44450</xdr:colOff>
      <xdr:row>59</xdr:row>
      <xdr:rowOff>108615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2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118792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89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23102</xdr:rowOff>
    </xdr:from>
    <xdr:to>
      <xdr:col>68</xdr:col>
      <xdr:colOff>203200</xdr:colOff>
      <xdr:row>59</xdr:row>
      <xdr:rowOff>124702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3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134879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0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16208</xdr:rowOff>
    </xdr:from>
    <xdr:to>
      <xdr:col>64</xdr:col>
      <xdr:colOff>152400</xdr:colOff>
      <xdr:row>59</xdr:row>
      <xdr:rowOff>117808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3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127985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0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や類似団体に比して高率で推移しているのは、公共施設整備等に合併特例事業債等を活用してきたほか、近年は、高い地方交付税措置が望める一方で公債費負担に影響が出る緊急防災・減災事業債等を多く借入してきた結果であると考えられる。</a:t>
          </a:r>
        </a:p>
        <a:p>
          <a:r>
            <a:rPr kumimoji="1" lang="ja-JP" altLang="en-US" sz="1300">
              <a:latin typeface="ＭＳ Ｐゴシック" panose="020B0600070205080204" pitchFamily="50" charset="-128"/>
              <a:ea typeface="ＭＳ Ｐゴシック" panose="020B0600070205080204" pitchFamily="50" charset="-128"/>
            </a:rPr>
            <a:t>　今後も償還額が高く推移するため、事業の必要性・住民ニーズを精査することで事業の選択を行い、起債の活用は必要最低限にとどめる必要がある。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75495</xdr:rowOff>
    </xdr:from>
    <xdr:to>
      <xdr:col>81</xdr:col>
      <xdr:colOff>44450</xdr:colOff>
      <xdr:row>45</xdr:row>
      <xdr:rowOff>7055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47695"/>
          <a:ext cx="0" cy="147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150582</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7055</xdr:rowOff>
    </xdr:from>
    <xdr:to>
      <xdr:col>81</xdr:col>
      <xdr:colOff>133350</xdr:colOff>
      <xdr:row>45</xdr:row>
      <xdr:rowOff>7055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161872</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75495</xdr:rowOff>
    </xdr:from>
    <xdr:to>
      <xdr:col>81</xdr:col>
      <xdr:colOff>133350</xdr:colOff>
      <xdr:row>36</xdr:row>
      <xdr:rowOff>75495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4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14817</xdr:rowOff>
    </xdr:from>
    <xdr:to>
      <xdr:col>81</xdr:col>
      <xdr:colOff>44450</xdr:colOff>
      <xdr:row>43</xdr:row>
      <xdr:rowOff>68439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387167"/>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132944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132645</xdr:rowOff>
    </xdr:from>
    <xdr:to>
      <xdr:col>77</xdr:col>
      <xdr:colOff>44450</xdr:colOff>
      <xdr:row>43</xdr:row>
      <xdr:rowOff>14817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33354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116417</xdr:rowOff>
    </xdr:from>
    <xdr:to>
      <xdr:col>77</xdr:col>
      <xdr:colOff>95250</xdr:colOff>
      <xdr:row>41</xdr:row>
      <xdr:rowOff>46567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56744</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132645</xdr:rowOff>
    </xdr:from>
    <xdr:to>
      <xdr:col>72</xdr:col>
      <xdr:colOff>203200</xdr:colOff>
      <xdr:row>43</xdr:row>
      <xdr:rowOff>55033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333545"/>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129822</xdr:rowOff>
    </xdr:from>
    <xdr:to>
      <xdr:col>73</xdr:col>
      <xdr:colOff>44450</xdr:colOff>
      <xdr:row>41</xdr:row>
      <xdr:rowOff>59972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70149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55033</xdr:rowOff>
    </xdr:from>
    <xdr:to>
      <xdr:col>68</xdr:col>
      <xdr:colOff>152400</xdr:colOff>
      <xdr:row>44</xdr:row>
      <xdr:rowOff>4233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42738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83555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143228</xdr:rowOff>
    </xdr:from>
    <xdr:to>
      <xdr:col>64</xdr:col>
      <xdr:colOff>152400</xdr:colOff>
      <xdr:row>41</xdr:row>
      <xdr:rowOff>73378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83555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17639</xdr:rowOff>
    </xdr:from>
    <xdr:to>
      <xdr:col>81</xdr:col>
      <xdr:colOff>95250</xdr:colOff>
      <xdr:row>43</xdr:row>
      <xdr:rowOff>119239</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161166</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135467</xdr:rowOff>
    </xdr:from>
    <xdr:to>
      <xdr:col>77</xdr:col>
      <xdr:colOff>95250</xdr:colOff>
      <xdr:row>43</xdr:row>
      <xdr:rowOff>65617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81845</xdr:rowOff>
    </xdr:from>
    <xdr:to>
      <xdr:col>73</xdr:col>
      <xdr:colOff>44450</xdr:colOff>
      <xdr:row>43</xdr:row>
      <xdr:rowOff>11995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168222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4233</xdr:rowOff>
    </xdr:from>
    <xdr:to>
      <xdr:col>68</xdr:col>
      <xdr:colOff>203200</xdr:colOff>
      <xdr:row>43</xdr:row>
      <xdr:rowOff>105833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90610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124883</xdr:rowOff>
    </xdr:from>
    <xdr:to>
      <xdr:col>64</xdr:col>
      <xdr:colOff>152400</xdr:colOff>
      <xdr:row>44</xdr:row>
      <xdr:rowOff>55033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39810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全国平均、類似団体平均に比して高率で推移しており、令和５年度までは徐々に改善していたが、令和６年度は悪化に転じた。これは、一般会計の地方債現在高が順調に減少しているものの、公営企業債等繰入見込額が増加したことにより、将来負担額が減少しなかった一方、基準財政需要額算入見込額が毎年減少しているためである。</a:t>
          </a:r>
        </a:p>
        <a:p>
          <a:r>
            <a:rPr kumimoji="1" lang="ja-JP" altLang="en-US" sz="1300">
              <a:latin typeface="ＭＳ Ｐゴシック" panose="020B0600070205080204" pitchFamily="50" charset="-128"/>
              <a:ea typeface="ＭＳ Ｐゴシック" panose="020B0600070205080204" pitchFamily="50" charset="-128"/>
            </a:rPr>
            <a:t>　今後は更に施設等の整備による元利償還金の増及び、充当可能基金の減が見込まれており、新規事業の実施については、これまで以上に必要性や効果の精査を行い、後世への負担とならないよう財政運営を行っ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152329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2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124406</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152329</xdr:rowOff>
    </xdr:from>
    <xdr:to>
      <xdr:col>81</xdr:col>
      <xdr:colOff>133350</xdr:colOff>
      <xdr:row>21</xdr:row>
      <xdr:rowOff>152329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81774</xdr:rowOff>
    </xdr:from>
    <xdr:to>
      <xdr:col>81</xdr:col>
      <xdr:colOff>44450</xdr:colOff>
      <xdr:row>15</xdr:row>
      <xdr:rowOff>146121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653524"/>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81774</xdr:rowOff>
    </xdr:from>
    <xdr:to>
      <xdr:col>77</xdr:col>
      <xdr:colOff>44450</xdr:colOff>
      <xdr:row>15</xdr:row>
      <xdr:rowOff>108585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65352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108585</xdr:rowOff>
    </xdr:from>
    <xdr:to>
      <xdr:col>72</xdr:col>
      <xdr:colOff>203200</xdr:colOff>
      <xdr:row>16</xdr:row>
      <xdr:rowOff>51082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680335"/>
          <a:ext cx="889000" cy="11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18768</xdr:rowOff>
    </xdr:from>
    <xdr:to>
      <xdr:col>73</xdr:col>
      <xdr:colOff>44450</xdr:colOff>
      <xdr:row>14</xdr:row>
      <xdr:rowOff>120368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130545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8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51082</xdr:rowOff>
    </xdr:from>
    <xdr:to>
      <xdr:col>68</xdr:col>
      <xdr:colOff>152400</xdr:colOff>
      <xdr:row>18</xdr:row>
      <xdr:rowOff>23213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794282"/>
          <a:ext cx="889000" cy="31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16228</xdr:rowOff>
    </xdr:from>
    <xdr:to>
      <xdr:col>68</xdr:col>
      <xdr:colOff>203200</xdr:colOff>
      <xdr:row>15</xdr:row>
      <xdr:rowOff>117828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128005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11007</xdr:rowOff>
    </xdr:from>
    <xdr:to>
      <xdr:col>64</xdr:col>
      <xdr:colOff>152400</xdr:colOff>
      <xdr:row>16</xdr:row>
      <xdr:rowOff>112607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122784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95321</xdr:rowOff>
    </xdr:from>
    <xdr:to>
      <xdr:col>81</xdr:col>
      <xdr:colOff>95250</xdr:colOff>
      <xdr:row>16</xdr:row>
      <xdr:rowOff>25471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67398</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63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30974</xdr:rowOff>
    </xdr:from>
    <xdr:to>
      <xdr:col>77</xdr:col>
      <xdr:colOff>95250</xdr:colOff>
      <xdr:row>15</xdr:row>
      <xdr:rowOff>132574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60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117351</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89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57785</xdr:rowOff>
    </xdr:from>
    <xdr:to>
      <xdr:col>73</xdr:col>
      <xdr:colOff>44450</xdr:colOff>
      <xdr:row>15</xdr:row>
      <xdr:rowOff>159385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62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144162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71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282</xdr:rowOff>
    </xdr:from>
    <xdr:to>
      <xdr:col>68</xdr:col>
      <xdr:colOff>203200</xdr:colOff>
      <xdr:row>16</xdr:row>
      <xdr:rowOff>101882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4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86659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2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143863</xdr:rowOff>
    </xdr:from>
    <xdr:to>
      <xdr:col>64</xdr:col>
      <xdr:colOff>152400</xdr:colOff>
      <xdr:row>18</xdr:row>
      <xdr:rowOff>74013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05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58790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14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青森県藤崎町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14,300
14,267
37.29
9,660,341
9,467,272
161,628
4,922,405
8,165,173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全国平均及び類似団体平均より、人件費に係る経常収支比率は低くなっている。その主な要因としては、退職者不補充等による職員数の削減等による人件費の削減の成果が大きい。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継続して抑制に努めるが、人口当たり職員数で類似団体中ワースト１位となり、増加する業務量に対するマンパワー不足が生じていること等を考慮し、令和７年度以降の定員適正化計画では職員数の増を計画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42</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35560</xdr:rowOff>
    </xdr:from>
    <xdr:to>
      <xdr:col>24</xdr:col>
      <xdr:colOff>114300</xdr:colOff>
      <xdr:row>42</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553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55897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54610</xdr:rowOff>
    </xdr:from>
    <xdr:to>
      <xdr:col>19</xdr:col>
      <xdr:colOff>187325</xdr:colOff>
      <xdr:row>35</xdr:row>
      <xdr:rowOff>54610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55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xdr:rowOff>
    </xdr:from>
    <xdr:to>
      <xdr:col>20</xdr:col>
      <xdr:colOff>38100</xdr:colOff>
      <xdr:row>36</xdr:row>
      <xdr:rowOff>109220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93997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165100</xdr:rowOff>
    </xdr:from>
    <xdr:to>
      <xdr:col>15</xdr:col>
      <xdr:colOff>98425</xdr:colOff>
      <xdr:row>35</xdr:row>
      <xdr:rowOff>54610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944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71137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165100</xdr:rowOff>
    </xdr:from>
    <xdr:to>
      <xdr:col>11</xdr:col>
      <xdr:colOff>9525</xdr:colOff>
      <xdr:row>35</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944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95250</xdr:rowOff>
    </xdr:from>
    <xdr:to>
      <xdr:col>11</xdr:col>
      <xdr:colOff>60325</xdr:colOff>
      <xdr:row>36</xdr:row>
      <xdr:rowOff>25400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132097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19050</xdr:rowOff>
    </xdr:from>
    <xdr:to>
      <xdr:col>24</xdr:col>
      <xdr:colOff>76200</xdr:colOff>
      <xdr:row>35</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3810</xdr:rowOff>
    </xdr:from>
    <xdr:to>
      <xdr:col>20</xdr:col>
      <xdr:colOff>38100</xdr:colOff>
      <xdr:row>35</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115587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7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3810</xdr:rowOff>
    </xdr:from>
    <xdr:to>
      <xdr:col>15</xdr:col>
      <xdr:colOff>149225</xdr:colOff>
      <xdr:row>35</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115587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114300</xdr:rowOff>
    </xdr:from>
    <xdr:to>
      <xdr:col>11</xdr:col>
      <xdr:colOff>60325</xdr:colOff>
      <xdr:row>35</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が全国平均、青森県平均、類似団体平均のいずれと比較しても低いのは、これまでの集中改革プラン等町の行財政改革により、経費の節減を図ってきたことが大きな要因である。今後も経費の節減や各種施設の指定管理者制度を継続し、コスト削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444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46990</xdr:rowOff>
    </xdr:from>
    <xdr:to>
      <xdr:col>82</xdr:col>
      <xdr:colOff>107950</xdr:colOff>
      <xdr:row>15</xdr:row>
      <xdr:rowOff>115570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187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39370</xdr:rowOff>
    </xdr:from>
    <xdr:to>
      <xdr:col>78</xdr:col>
      <xdr:colOff>69850</xdr:colOff>
      <xdr:row>15</xdr:row>
      <xdr:rowOff>46990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11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165100</xdr:rowOff>
    </xdr:from>
    <xdr:to>
      <xdr:col>73</xdr:col>
      <xdr:colOff>180975</xdr:colOff>
      <xdr:row>15</xdr:row>
      <xdr:rowOff>39370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65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165100</xdr:rowOff>
    </xdr:from>
    <xdr:to>
      <xdr:col>69</xdr:col>
      <xdr:colOff>92075</xdr:colOff>
      <xdr:row>15</xdr:row>
      <xdr:rowOff>1270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65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154957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64770</xdr:rowOff>
    </xdr:from>
    <xdr:to>
      <xdr:col>82</xdr:col>
      <xdr:colOff>158750</xdr:colOff>
      <xdr:row>15</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81297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167640</xdr:rowOff>
    </xdr:from>
    <xdr:to>
      <xdr:col>78</xdr:col>
      <xdr:colOff>120650</xdr:colOff>
      <xdr:row>15</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107967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160020</xdr:rowOff>
    </xdr:from>
    <xdr:to>
      <xdr:col>74</xdr:col>
      <xdr:colOff>31750</xdr:colOff>
      <xdr:row>15</xdr:row>
      <xdr:rowOff>90170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100347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114300</xdr:rowOff>
    </xdr:from>
    <xdr:to>
      <xdr:col>69</xdr:col>
      <xdr:colOff>142875</xdr:colOff>
      <xdr:row>15</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年度までは、扶助費に係る経常収支比率が類似団体平均を下回っていたが、令和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上回る状態が続いている。その要因は、臨時的な子育て世帯や住民税非課税世帯への現金給付事業によるものである。また、令和６年度は令和６年１０月の児童手当制度の改正による増加がみられ、これが通年化される令和７年度以降も扶助費は増加していく見込み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94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xdr:rowOff>
    </xdr:from>
    <xdr:to>
      <xdr:col>24</xdr:col>
      <xdr:colOff>25400</xdr:colOff>
      <xdr:row>58</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8535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57</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901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58</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901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58</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1865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19050</xdr:rowOff>
    </xdr:from>
    <xdr:to>
      <xdr:col>24</xdr:col>
      <xdr:colOff>76200</xdr:colOff>
      <xdr:row>58</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162577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133350</xdr:rowOff>
    </xdr:from>
    <xdr:to>
      <xdr:col>20</xdr:col>
      <xdr:colOff>38100</xdr:colOff>
      <xdr:row>57</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令和５年度まで繰出金として扱ってきた後期高齢者医療に係る療養給付費の取扱いを負担金に変更したことにより、令和６年度のその他に係る経常収支比率は大きく減となった。</a:t>
          </a:r>
        </a:p>
        <a:p>
          <a:r>
            <a:rPr kumimoji="1" lang="ja-JP" altLang="en-US" sz="1300">
              <a:latin typeface="ＭＳ Ｐゴシック" panose="020B0600070205080204" pitchFamily="50" charset="-128"/>
              <a:ea typeface="ＭＳ Ｐゴシック" panose="020B0600070205080204" pitchFamily="50" charset="-128"/>
            </a:rPr>
            <a:t>　類似団体の平均を下回っているが、国民健康保険事業会計においても国民健康保険料の適正化を図ることなどにより、普通会計の負担額を減らしていくよう努める。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110672</xdr:rowOff>
    </xdr:from>
    <xdr:to>
      <xdr:col>82</xdr:col>
      <xdr:colOff>107950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260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25599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110672</xdr:rowOff>
    </xdr:from>
    <xdr:to>
      <xdr:col>82</xdr:col>
      <xdr:colOff>196850</xdr:colOff>
      <xdr:row>52</xdr:row>
      <xdr:rowOff>110672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102507</xdr:rowOff>
    </xdr:from>
    <xdr:to>
      <xdr:col>82</xdr:col>
      <xdr:colOff>107950</xdr:colOff>
      <xdr:row>58</xdr:row>
      <xdr:rowOff>94343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532257"/>
          <a:ext cx="838200" cy="50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121755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94343</xdr:rowOff>
    </xdr:from>
    <xdr:to>
      <xdr:col>78</xdr:col>
      <xdr:colOff>69850</xdr:colOff>
      <xdr:row>58</xdr:row>
      <xdr:rowOff>94343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38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19050</xdr:rowOff>
    </xdr:from>
    <xdr:to>
      <xdr:col>78</xdr:col>
      <xdr:colOff>120650</xdr:colOff>
      <xdr:row>59</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94343</xdr:rowOff>
    </xdr:from>
    <xdr:to>
      <xdr:col>73</xdr:col>
      <xdr:colOff>180975</xdr:colOff>
      <xdr:row>58</xdr:row>
      <xdr:rowOff>159657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38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159657</xdr:rowOff>
    </xdr:from>
    <xdr:to>
      <xdr:col>69</xdr:col>
      <xdr:colOff>92075</xdr:colOff>
      <xdr:row>59</xdr:row>
      <xdr:rowOff>118835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037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157843</xdr:rowOff>
    </xdr:from>
    <xdr:to>
      <xdr:col>69</xdr:col>
      <xdr:colOff>142875</xdr:colOff>
      <xdr:row>59</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51707</xdr:rowOff>
    </xdr:from>
    <xdr:to>
      <xdr:col>82</xdr:col>
      <xdr:colOff>158750</xdr:colOff>
      <xdr:row>55</xdr:row>
      <xdr:rowOff>153307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68234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2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43543</xdr:rowOff>
    </xdr:from>
    <xdr:to>
      <xdr:col>78</xdr:col>
      <xdr:colOff>120650</xdr:colOff>
      <xdr:row>58</xdr:row>
      <xdr:rowOff>145143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155320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5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43543</xdr:rowOff>
    </xdr:from>
    <xdr:to>
      <xdr:col>74</xdr:col>
      <xdr:colOff>31750</xdr:colOff>
      <xdr:row>58</xdr:row>
      <xdr:rowOff>145143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155320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108857</xdr:rowOff>
    </xdr:from>
    <xdr:to>
      <xdr:col>69</xdr:col>
      <xdr:colOff>142875</xdr:colOff>
      <xdr:row>59</xdr:row>
      <xdr:rowOff>39007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49184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2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8362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5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令和５年度まで繰出金として扱ってきた後期高齢者医療に係る療養給付費の取扱いを負担金に変更したことにより、令和６年度の補助費等に係る経常収支比率は大きく増となった。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今後は下水道事業の元利償還金の増加が見込まれていることもあり、適切な財政運営を行っていくよう努める。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154432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3801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38</xdr:row>
      <xdr:rowOff>58420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04356"/>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168165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40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4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37</xdr:row>
      <xdr:rowOff>60706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312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128778</xdr:rowOff>
    </xdr:from>
    <xdr:to>
      <xdr:col>78</xdr:col>
      <xdr:colOff>120650</xdr:colOff>
      <xdr:row>38</xdr:row>
      <xdr:rowOff>58928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131572</xdr:rowOff>
    </xdr:from>
    <xdr:to>
      <xdr:col>73</xdr:col>
      <xdr:colOff>180975</xdr:colOff>
      <xdr:row>36</xdr:row>
      <xdr:rowOff>159004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037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101346</xdr:rowOff>
    </xdr:from>
    <xdr:to>
      <xdr:col>74</xdr:col>
      <xdr:colOff>31750</xdr:colOff>
      <xdr:row>38</xdr:row>
      <xdr:rowOff>31496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117856</xdr:rowOff>
    </xdr:from>
    <xdr:to>
      <xdr:col>69</xdr:col>
      <xdr:colOff>92075</xdr:colOff>
      <xdr:row>36</xdr:row>
      <xdr:rowOff>131572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900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92202</xdr:rowOff>
    </xdr:from>
    <xdr:to>
      <xdr:col>69</xdr:col>
      <xdr:colOff>142875</xdr:colOff>
      <xdr:row>38</xdr:row>
      <xdr:rowOff>22352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7129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80772</xdr:rowOff>
    </xdr:from>
    <xdr:to>
      <xdr:col>69</xdr:col>
      <xdr:colOff>142875</xdr:colOff>
      <xdr:row>37</xdr:row>
      <xdr:rowOff>10922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減少傾向が見られるものの、類似団体平均、全国平均、青森県平均のいずれと比較しても、大きく上回る結果となった。</a:t>
          </a:r>
        </a:p>
        <a:p>
          <a:r>
            <a:rPr kumimoji="1" lang="ja-JP" altLang="en-US" sz="1300">
              <a:latin typeface="ＭＳ Ｐゴシック" panose="020B0600070205080204" pitchFamily="50" charset="-128"/>
              <a:ea typeface="ＭＳ Ｐゴシック" panose="020B0600070205080204" pitchFamily="50" charset="-128"/>
            </a:rPr>
            <a:t>　その要因は、合併後整備してきた大型施設の元利償還による償還金の増による。</a:t>
          </a:r>
        </a:p>
        <a:p>
          <a:r>
            <a:rPr kumimoji="1" lang="ja-JP" altLang="en-US" sz="1300">
              <a:latin typeface="ＭＳ Ｐゴシック" panose="020B0600070205080204" pitchFamily="50" charset="-128"/>
              <a:ea typeface="ＭＳ Ｐゴシック" panose="020B0600070205080204" pitchFamily="50" charset="-128"/>
            </a:rPr>
            <a:t>　今後は一層の公債費の抑制に努めつつ、町総合計画に沿った施策の重点を図っていく。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82913</xdr:rowOff>
    </xdr:from>
    <xdr:to>
      <xdr:col>24</xdr:col>
      <xdr:colOff>25400</xdr:colOff>
      <xdr:row>81</xdr:row>
      <xdr:rowOff>11068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98763"/>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154595</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11068</xdr:rowOff>
    </xdr:from>
    <xdr:to>
      <xdr:col>24</xdr:col>
      <xdr:colOff>114300</xdr:colOff>
      <xdr:row>81</xdr:row>
      <xdr:rowOff>11068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169290</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82913</xdr:rowOff>
    </xdr:from>
    <xdr:to>
      <xdr:col>24</xdr:col>
      <xdr:colOff>114300</xdr:colOff>
      <xdr:row>73</xdr:row>
      <xdr:rowOff>82913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100874</xdr:rowOff>
    </xdr:from>
    <xdr:to>
      <xdr:col>24</xdr:col>
      <xdr:colOff>25400</xdr:colOff>
      <xdr:row>79</xdr:row>
      <xdr:rowOff>125368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473974"/>
          <a:ext cx="8382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141713</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0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125368</xdr:rowOff>
    </xdr:from>
    <xdr:to>
      <xdr:col>19</xdr:col>
      <xdr:colOff>187325</xdr:colOff>
      <xdr:row>79</xdr:row>
      <xdr:rowOff>171087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66991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117764</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7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171087</xdr:rowOff>
    </xdr:from>
    <xdr:to>
      <xdr:col>15</xdr:col>
      <xdr:colOff>98425</xdr:colOff>
      <xdr:row>79</xdr:row>
      <xdr:rowOff>171087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7156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157843</xdr:rowOff>
    </xdr:from>
    <xdr:to>
      <xdr:col>15</xdr:col>
      <xdr:colOff>149225</xdr:colOff>
      <xdr:row>77</xdr:row>
      <xdr:rowOff>87993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98170</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171087</xdr:rowOff>
    </xdr:from>
    <xdr:to>
      <xdr:col>11</xdr:col>
      <xdr:colOff>9525</xdr:colOff>
      <xdr:row>80</xdr:row>
      <xdr:rowOff>136798</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715637"/>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125186</xdr:rowOff>
    </xdr:from>
    <xdr:to>
      <xdr:col>11</xdr:col>
      <xdr:colOff>60325</xdr:colOff>
      <xdr:row>77</xdr:row>
      <xdr:rowOff>55336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65512</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25581</xdr:rowOff>
    </xdr:from>
    <xdr:to>
      <xdr:col>6</xdr:col>
      <xdr:colOff>171450</xdr:colOff>
      <xdr:row>77</xdr:row>
      <xdr:rowOff>127181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137358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50074</xdr:rowOff>
    </xdr:from>
    <xdr:to>
      <xdr:col>24</xdr:col>
      <xdr:colOff>76200</xdr:colOff>
      <xdr:row>78</xdr:row>
      <xdr:rowOff>151674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4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22151</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39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74568</xdr:rowOff>
    </xdr:from>
    <xdr:to>
      <xdr:col>20</xdr:col>
      <xdr:colOff>38100</xdr:colOff>
      <xdr:row>80</xdr:row>
      <xdr:rowOff>4718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61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160945</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705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120287</xdr:rowOff>
    </xdr:from>
    <xdr:to>
      <xdr:col>15</xdr:col>
      <xdr:colOff>149225</xdr:colOff>
      <xdr:row>80</xdr:row>
      <xdr:rowOff>50437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66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35214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75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120287</xdr:rowOff>
    </xdr:from>
    <xdr:to>
      <xdr:col>11</xdr:col>
      <xdr:colOff>60325</xdr:colOff>
      <xdr:row>80</xdr:row>
      <xdr:rowOff>50437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66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35214</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75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85998</xdr:rowOff>
    </xdr:from>
    <xdr:to>
      <xdr:col>6</xdr:col>
      <xdr:colOff>171450</xdr:colOff>
      <xdr:row>81</xdr:row>
      <xdr:rowOff>16148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80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925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888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のは、町が取り組んできたこれまでの集中改革プラン等、行財政改革により、経費の節減等を図ってきたことが大きな要因であると考えられる。今後も継続して行政の効率化に努めることにより、財政の健全化を図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124714</xdr:rowOff>
    </xdr:from>
    <xdr:to>
      <xdr:col>82</xdr:col>
      <xdr:colOff>107950</xdr:colOff>
      <xdr:row>79</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40564"/>
          <a:ext cx="0" cy="1065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133366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161289</xdr:rowOff>
    </xdr:from>
    <xdr:to>
      <xdr:col>82</xdr:col>
      <xdr:colOff>196850</xdr:colOff>
      <xdr:row>79</xdr:row>
      <xdr:rowOff>161289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39641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124714</xdr:rowOff>
    </xdr:from>
    <xdr:to>
      <xdr:col>82</xdr:col>
      <xdr:colOff>196850</xdr:colOff>
      <xdr:row>73</xdr:row>
      <xdr:rowOff>124714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44704</xdr:rowOff>
    </xdr:from>
    <xdr:to>
      <xdr:col>82</xdr:col>
      <xdr:colOff>107950</xdr:colOff>
      <xdr:row>75</xdr:row>
      <xdr:rowOff>5842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732004"/>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66564</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96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115570</xdr:rowOff>
    </xdr:from>
    <xdr:to>
      <xdr:col>78</xdr:col>
      <xdr:colOff>69850</xdr:colOff>
      <xdr:row>74</xdr:row>
      <xdr:rowOff>44704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63142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106426</xdr:rowOff>
    </xdr:from>
    <xdr:to>
      <xdr:col>73</xdr:col>
      <xdr:colOff>180975</xdr:colOff>
      <xdr:row>73</xdr:row>
      <xdr:rowOff>115570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222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165354</xdr:rowOff>
    </xdr:from>
    <xdr:to>
      <xdr:col>74</xdr:col>
      <xdr:colOff>31750</xdr:colOff>
      <xdr:row>76</xdr:row>
      <xdr:rowOff>95504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80281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106426</xdr:rowOff>
    </xdr:from>
    <xdr:to>
      <xdr:col>69</xdr:col>
      <xdr:colOff>92075</xdr:colOff>
      <xdr:row>73</xdr:row>
      <xdr:rowOff>115570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222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130573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126492</xdr:rowOff>
    </xdr:from>
    <xdr:to>
      <xdr:col>82</xdr:col>
      <xdr:colOff>158750</xdr:colOff>
      <xdr:row>75</xdr:row>
      <xdr:rowOff>56642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143019</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65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165354</xdr:rowOff>
    </xdr:from>
    <xdr:to>
      <xdr:col>78</xdr:col>
      <xdr:colOff>120650</xdr:colOff>
      <xdr:row>74</xdr:row>
      <xdr:rowOff>95504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6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105681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450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64770</xdr:rowOff>
    </xdr:from>
    <xdr:to>
      <xdr:col>74</xdr:col>
      <xdr:colOff>31750</xdr:colOff>
      <xdr:row>73</xdr:row>
      <xdr:rowOff>166370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5097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55626</xdr:rowOff>
    </xdr:from>
    <xdr:to>
      <xdr:col>69</xdr:col>
      <xdr:colOff>142875</xdr:colOff>
      <xdr:row>73</xdr:row>
      <xdr:rowOff>157226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57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167403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4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64770</xdr:rowOff>
    </xdr:from>
    <xdr:to>
      <xdr:col>65</xdr:col>
      <xdr:colOff>53975</xdr:colOff>
      <xdr:row>73</xdr:row>
      <xdr:rowOff>166370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5097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青森県藤崎町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82399</xdr:rowOff>
    </xdr:from>
    <xdr:to>
      <xdr:col>29</xdr:col>
      <xdr:colOff>127000</xdr:colOff>
      <xdr:row>19</xdr:row>
      <xdr:rowOff>149561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5974"/>
          <a:ext cx="0" cy="14387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159738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149561</xdr:rowOff>
    </xdr:from>
    <xdr:to>
      <xdr:col>30</xdr:col>
      <xdr:colOff>25400</xdr:colOff>
      <xdr:row>19</xdr:row>
      <xdr:rowOff>149561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4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168776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82399</xdr:rowOff>
    </xdr:from>
    <xdr:to>
      <xdr:col>30</xdr:col>
      <xdr:colOff>25400</xdr:colOff>
      <xdr:row>11</xdr:row>
      <xdr:rowOff>82399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59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149561</xdr:rowOff>
    </xdr:from>
    <xdr:to>
      <xdr:col>29</xdr:col>
      <xdr:colOff>127000</xdr:colOff>
      <xdr:row>20</xdr:row>
      <xdr:rowOff>52827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454736"/>
          <a:ext cx="647700" cy="74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93260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26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76733</xdr:rowOff>
    </xdr:from>
    <xdr:to>
      <xdr:col>29</xdr:col>
      <xdr:colOff>177800</xdr:colOff>
      <xdr:row>17</xdr:row>
      <xdr:rowOff>6883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7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52827</xdr:rowOff>
    </xdr:from>
    <xdr:to>
      <xdr:col>26</xdr:col>
      <xdr:colOff>50800</xdr:colOff>
      <xdr:row>20</xdr:row>
      <xdr:rowOff>93582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529452"/>
          <a:ext cx="698500" cy="40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25564</xdr:rowOff>
    </xdr:from>
    <xdr:to>
      <xdr:col>26</xdr:col>
      <xdr:colOff>101600</xdr:colOff>
      <xdr:row>17</xdr:row>
      <xdr:rowOff>127164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87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137341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5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93582</xdr:rowOff>
    </xdr:from>
    <xdr:to>
      <xdr:col>22</xdr:col>
      <xdr:colOff>114300</xdr:colOff>
      <xdr:row>20</xdr:row>
      <xdr:rowOff>103814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570207"/>
          <a:ext cx="698500" cy="10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61371</xdr:rowOff>
    </xdr:from>
    <xdr:to>
      <xdr:col>22</xdr:col>
      <xdr:colOff>165100</xdr:colOff>
      <xdr:row>17</xdr:row>
      <xdr:rowOff>162971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36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92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91506</xdr:rowOff>
    </xdr:from>
    <xdr:to>
      <xdr:col>18</xdr:col>
      <xdr:colOff>177800</xdr:colOff>
      <xdr:row>20</xdr:row>
      <xdr:rowOff>103814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568131"/>
          <a:ext cx="698500" cy="12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97262</xdr:rowOff>
    </xdr:from>
    <xdr:to>
      <xdr:col>19</xdr:col>
      <xdr:colOff>38100</xdr:colOff>
      <xdr:row>18</xdr:row>
      <xdr:rowOff>27412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59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37589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2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159496</xdr:rowOff>
    </xdr:from>
    <xdr:to>
      <xdr:col>15</xdr:col>
      <xdr:colOff>101600</xdr:colOff>
      <xdr:row>18</xdr:row>
      <xdr:rowOff>89646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99823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98761</xdr:rowOff>
    </xdr:from>
    <xdr:to>
      <xdr:col>29</xdr:col>
      <xdr:colOff>177800</xdr:colOff>
      <xdr:row>20</xdr:row>
      <xdr:rowOff>28911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403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7338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3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2027</xdr:rowOff>
    </xdr:from>
    <xdr:to>
      <xdr:col>26</xdr:col>
      <xdr:colOff>101600</xdr:colOff>
      <xdr:row>20</xdr:row>
      <xdr:rowOff>103627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478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88404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565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42782</xdr:rowOff>
    </xdr:from>
    <xdr:to>
      <xdr:col>22</xdr:col>
      <xdr:colOff>165100</xdr:colOff>
      <xdr:row>20</xdr:row>
      <xdr:rowOff>144382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519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129159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60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53014</xdr:rowOff>
    </xdr:from>
    <xdr:to>
      <xdr:col>19</xdr:col>
      <xdr:colOff>38100</xdr:colOff>
      <xdr:row>20</xdr:row>
      <xdr:rowOff>154614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529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139391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616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40706</xdr:rowOff>
    </xdr:from>
    <xdr:to>
      <xdr:col>15</xdr:col>
      <xdr:colOff>101600</xdr:colOff>
      <xdr:row>20</xdr:row>
      <xdr:rowOff>142306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517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127083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60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16769</xdr:rowOff>
    </xdr:from>
    <xdr:to>
      <xdr:col>29</xdr:col>
      <xdr:colOff>127000</xdr:colOff>
      <xdr:row>38</xdr:row>
      <xdr:rowOff>92825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284219"/>
          <a:ext cx="0" cy="1276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64902</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3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92825</xdr:rowOff>
    </xdr:from>
    <xdr:to>
      <xdr:col>30</xdr:col>
      <xdr:colOff>25400</xdr:colOff>
      <xdr:row>38</xdr:row>
      <xdr:rowOff>92825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604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103146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2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16769</xdr:rowOff>
    </xdr:from>
    <xdr:to>
      <xdr:col>30</xdr:col>
      <xdr:colOff>25400</xdr:colOff>
      <xdr:row>34</xdr:row>
      <xdr:rowOff>16769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2842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100437</xdr:rowOff>
    </xdr:from>
    <xdr:to>
      <xdr:col>29</xdr:col>
      <xdr:colOff>127000</xdr:colOff>
      <xdr:row>37</xdr:row>
      <xdr:rowOff>25571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053687"/>
          <a:ext cx="647700" cy="96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256770</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67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68793</xdr:rowOff>
    </xdr:from>
    <xdr:to>
      <xdr:col>29</xdr:col>
      <xdr:colOff>177800</xdr:colOff>
      <xdr:row>36</xdr:row>
      <xdr:rowOff>170393</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220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100437</xdr:rowOff>
    </xdr:from>
    <xdr:to>
      <xdr:col>26</xdr:col>
      <xdr:colOff>50800</xdr:colOff>
      <xdr:row>37</xdr:row>
      <xdr:rowOff>101854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053687"/>
          <a:ext cx="698500" cy="172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64427</xdr:rowOff>
    </xdr:from>
    <xdr:to>
      <xdr:col>26</xdr:col>
      <xdr:colOff>101600</xdr:colOff>
      <xdr:row>36</xdr:row>
      <xdr:rowOff>166027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17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150804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04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101854</xdr:rowOff>
    </xdr:from>
    <xdr:to>
      <xdr:col>22</xdr:col>
      <xdr:colOff>114300</xdr:colOff>
      <xdr:row>37</xdr:row>
      <xdr:rowOff>122840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226554"/>
          <a:ext cx="698500" cy="20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88361</xdr:rowOff>
    </xdr:from>
    <xdr:to>
      <xdr:col>22</xdr:col>
      <xdr:colOff>165100</xdr:colOff>
      <xdr:row>37</xdr:row>
      <xdr:rowOff>18511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41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200138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1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62901</xdr:rowOff>
    </xdr:from>
    <xdr:to>
      <xdr:col>18</xdr:col>
      <xdr:colOff>177800</xdr:colOff>
      <xdr:row>37</xdr:row>
      <xdr:rowOff>122840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187601"/>
          <a:ext cx="698500" cy="59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115291</xdr:rowOff>
    </xdr:from>
    <xdr:to>
      <xdr:col>19</xdr:col>
      <xdr:colOff>38100</xdr:colOff>
      <xdr:row>37</xdr:row>
      <xdr:rowOff>45441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68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227068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37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155753</xdr:rowOff>
    </xdr:from>
    <xdr:to>
      <xdr:col>15</xdr:col>
      <xdr:colOff>101600</xdr:colOff>
      <xdr:row>37</xdr:row>
      <xdr:rowOff>85903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0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267530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7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146221</xdr:rowOff>
    </xdr:from>
    <xdr:to>
      <xdr:col>29</xdr:col>
      <xdr:colOff>177800</xdr:colOff>
      <xdr:row>37</xdr:row>
      <xdr:rowOff>76371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99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118298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7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49637</xdr:rowOff>
    </xdr:from>
    <xdr:to>
      <xdr:col>26</xdr:col>
      <xdr:colOff>101600</xdr:colOff>
      <xdr:row>36</xdr:row>
      <xdr:rowOff>151237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02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161414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71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51054</xdr:rowOff>
    </xdr:from>
    <xdr:to>
      <xdr:col>22</xdr:col>
      <xdr:colOff>165100</xdr:colOff>
      <xdr:row>37</xdr:row>
      <xdr:rowOff>152654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75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137431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6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72040</xdr:rowOff>
    </xdr:from>
    <xdr:to>
      <xdr:col>19</xdr:col>
      <xdr:colOff>38100</xdr:colOff>
      <xdr:row>37</xdr:row>
      <xdr:rowOff>173640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96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158417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8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12101</xdr:rowOff>
    </xdr:from>
    <xdr:to>
      <xdr:col>15</xdr:col>
      <xdr:colOff>101600</xdr:colOff>
      <xdr:row>37</xdr:row>
      <xdr:rowOff>113701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36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98478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2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青森県藤崎町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14,300
14,267
37.29
9,660,341
9,467,272
161,628
4,922,405
8,165,173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137436</xdr:rowOff>
    </xdr:from>
    <xdr:to>
      <xdr:col>24</xdr:col>
      <xdr:colOff>62865</xdr:colOff>
      <xdr:row>38</xdr:row>
      <xdr:rowOff>45255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0936"/>
          <a:ext cx="1270" cy="1279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49082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45255</xdr:rowOff>
    </xdr:from>
    <xdr:to>
      <xdr:col>24</xdr:col>
      <xdr:colOff>152400</xdr:colOff>
      <xdr:row>38</xdr:row>
      <xdr:rowOff>45255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84113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137436</xdr:rowOff>
    </xdr:from>
    <xdr:to>
      <xdr:col>24</xdr:col>
      <xdr:colOff>152400</xdr:colOff>
      <xdr:row>30</xdr:row>
      <xdr:rowOff>137436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45255</xdr:rowOff>
    </xdr:from>
    <xdr:to>
      <xdr:col>24</xdr:col>
      <xdr:colOff>63500</xdr:colOff>
      <xdr:row>38</xdr:row>
      <xdr:rowOff>118386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60355"/>
          <a:ext cx="838200" cy="7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118232</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760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95355</xdr:rowOff>
    </xdr:from>
    <xdr:to>
      <xdr:col>24</xdr:col>
      <xdr:colOff>114300</xdr:colOff>
      <xdr:row>35</xdr:row>
      <xdr:rowOff>25505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2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118386</xdr:rowOff>
    </xdr:from>
    <xdr:to>
      <xdr:col>19</xdr:col>
      <xdr:colOff>177800</xdr:colOff>
      <xdr:row>38</xdr:row>
      <xdr:rowOff>129249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33486"/>
          <a:ext cx="889000" cy="1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45760</xdr:rowOff>
    </xdr:from>
    <xdr:to>
      <xdr:col>20</xdr:col>
      <xdr:colOff>38100</xdr:colOff>
      <xdr:row>35</xdr:row>
      <xdr:rowOff>147360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163887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821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129249</xdr:rowOff>
    </xdr:from>
    <xdr:to>
      <xdr:col>15</xdr:col>
      <xdr:colOff>50800</xdr:colOff>
      <xdr:row>38</xdr:row>
      <xdr:rowOff>140277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44349"/>
          <a:ext cx="889000" cy="1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60989</xdr:rowOff>
    </xdr:from>
    <xdr:to>
      <xdr:col>15</xdr:col>
      <xdr:colOff>101600</xdr:colOff>
      <xdr:row>35</xdr:row>
      <xdr:rowOff>162589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61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7666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5836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112540</xdr:rowOff>
    </xdr:from>
    <xdr:to>
      <xdr:col>10</xdr:col>
      <xdr:colOff>114300</xdr:colOff>
      <xdr:row>38</xdr:row>
      <xdr:rowOff>140277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627640"/>
          <a:ext cx="8890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96335</xdr:rowOff>
    </xdr:from>
    <xdr:to>
      <xdr:col>10</xdr:col>
      <xdr:colOff>165100</xdr:colOff>
      <xdr:row>36</xdr:row>
      <xdr:rowOff>26485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43012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587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155325</xdr:rowOff>
    </xdr:from>
    <xdr:to>
      <xdr:col>6</xdr:col>
      <xdr:colOff>38100</xdr:colOff>
      <xdr:row>36</xdr:row>
      <xdr:rowOff>85475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102002</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593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165905</xdr:rowOff>
    </xdr:from>
    <xdr:to>
      <xdr:col>24</xdr:col>
      <xdr:colOff>114300</xdr:colOff>
      <xdr:row>38</xdr:row>
      <xdr:rowOff>96055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80832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2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67586</xdr:rowOff>
    </xdr:from>
    <xdr:to>
      <xdr:col>20</xdr:col>
      <xdr:colOff>38100</xdr:colOff>
      <xdr:row>38</xdr:row>
      <xdr:rowOff>169186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8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160313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7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78449</xdr:rowOff>
    </xdr:from>
    <xdr:to>
      <xdr:col>15</xdr:col>
      <xdr:colOff>101600</xdr:colOff>
      <xdr:row>39</xdr:row>
      <xdr:rowOff>8599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9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171176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8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89477</xdr:rowOff>
    </xdr:from>
    <xdr:to>
      <xdr:col>10</xdr:col>
      <xdr:colOff>165100</xdr:colOff>
      <xdr:row>39</xdr:row>
      <xdr:rowOff>19627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10754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9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61740</xdr:rowOff>
    </xdr:from>
    <xdr:to>
      <xdr:col>6</xdr:col>
      <xdr:colOff>38100</xdr:colOff>
      <xdr:row>38</xdr:row>
      <xdr:rowOff>163340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7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154467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6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131931</xdr:rowOff>
    </xdr:from>
    <xdr:to>
      <xdr:col>24</xdr:col>
      <xdr:colOff>62865</xdr:colOff>
      <xdr:row>58</xdr:row>
      <xdr:rowOff>141816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4431"/>
          <a:ext cx="1270" cy="1381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145643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141816</xdr:rowOff>
    </xdr:from>
    <xdr:to>
      <xdr:col>24</xdr:col>
      <xdr:colOff>152400</xdr:colOff>
      <xdr:row>58</xdr:row>
      <xdr:rowOff>141816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78608</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131931</xdr:rowOff>
    </xdr:from>
    <xdr:to>
      <xdr:col>24</xdr:col>
      <xdr:colOff>152400</xdr:colOff>
      <xdr:row>50</xdr:row>
      <xdr:rowOff>131931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4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97582</xdr:rowOff>
    </xdr:from>
    <xdr:to>
      <xdr:col>24</xdr:col>
      <xdr:colOff>63500</xdr:colOff>
      <xdr:row>58</xdr:row>
      <xdr:rowOff>136637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41682"/>
          <a:ext cx="838200" cy="3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127701</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28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104824</xdr:rowOff>
    </xdr:from>
    <xdr:to>
      <xdr:col>24</xdr:col>
      <xdr:colOff>114300</xdr:colOff>
      <xdr:row>58</xdr:row>
      <xdr:rowOff>34974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7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112753</xdr:rowOff>
    </xdr:from>
    <xdr:to>
      <xdr:col>19</xdr:col>
      <xdr:colOff>177800</xdr:colOff>
      <xdr:row>58</xdr:row>
      <xdr:rowOff>136637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56853"/>
          <a:ext cx="889000" cy="2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127393</xdr:rowOff>
    </xdr:from>
    <xdr:to>
      <xdr:col>20</xdr:col>
      <xdr:colOff>38100</xdr:colOff>
      <xdr:row>58</xdr:row>
      <xdr:rowOff>57543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74070</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67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112753</xdr:rowOff>
    </xdr:from>
    <xdr:to>
      <xdr:col>15</xdr:col>
      <xdr:colOff>50800</xdr:colOff>
      <xdr:row>58</xdr:row>
      <xdr:rowOff>135930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56853"/>
          <a:ext cx="889000" cy="2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152412</xdr:rowOff>
    </xdr:from>
    <xdr:to>
      <xdr:col>15</xdr:col>
      <xdr:colOff>101600</xdr:colOff>
      <xdr:row>58</xdr:row>
      <xdr:rowOff>82562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2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99089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970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130883</xdr:rowOff>
    </xdr:from>
    <xdr:to>
      <xdr:col>10</xdr:col>
      <xdr:colOff>114300</xdr:colOff>
      <xdr:row>58</xdr:row>
      <xdr:rowOff>135930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10074983"/>
          <a:ext cx="889000" cy="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5188</xdr:rowOff>
    </xdr:from>
    <xdr:to>
      <xdr:col>10</xdr:col>
      <xdr:colOff>165100</xdr:colOff>
      <xdr:row>58</xdr:row>
      <xdr:rowOff>106788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9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123315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972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28942</xdr:rowOff>
    </xdr:from>
    <xdr:to>
      <xdr:col>6</xdr:col>
      <xdr:colOff>38100</xdr:colOff>
      <xdr:row>58</xdr:row>
      <xdr:rowOff>130542</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147069</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974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46782</xdr:rowOff>
    </xdr:from>
    <xdr:to>
      <xdr:col>24</xdr:col>
      <xdr:colOff>114300</xdr:colOff>
      <xdr:row>58</xdr:row>
      <xdr:rowOff>148382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9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133159</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5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85837</xdr:rowOff>
    </xdr:from>
    <xdr:to>
      <xdr:col>20</xdr:col>
      <xdr:colOff>38100</xdr:colOff>
      <xdr:row>59</xdr:row>
      <xdr:rowOff>15987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10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7114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12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61953</xdr:rowOff>
    </xdr:from>
    <xdr:to>
      <xdr:col>15</xdr:col>
      <xdr:colOff>101600</xdr:colOff>
      <xdr:row>58</xdr:row>
      <xdr:rowOff>163553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1000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154680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9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85130</xdr:rowOff>
    </xdr:from>
    <xdr:to>
      <xdr:col>10</xdr:col>
      <xdr:colOff>165100</xdr:colOff>
      <xdr:row>59</xdr:row>
      <xdr:rowOff>15280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1002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6407</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12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80083</xdr:rowOff>
    </xdr:from>
    <xdr:to>
      <xdr:col>6</xdr:col>
      <xdr:colOff>38100</xdr:colOff>
      <xdr:row>59</xdr:row>
      <xdr:rowOff>10233</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2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1360</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11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57534</xdr:rowOff>
    </xdr:from>
    <xdr:to>
      <xdr:col>24</xdr:col>
      <xdr:colOff>62865</xdr:colOff>
      <xdr:row>79</xdr:row>
      <xdr:rowOff>48816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230484"/>
          <a:ext cx="1270" cy="136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52643</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59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48816</xdr:rowOff>
    </xdr:from>
    <xdr:to>
      <xdr:col>24</xdr:col>
      <xdr:colOff>152400</xdr:colOff>
      <xdr:row>79</xdr:row>
      <xdr:rowOff>48816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593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4211</xdr:rowOff>
    </xdr:from>
    <xdr:ext cx="534377"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200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57534</xdr:rowOff>
    </xdr:from>
    <xdr:to>
      <xdr:col>24</xdr:col>
      <xdr:colOff>152400</xdr:colOff>
      <xdr:row>71</xdr:row>
      <xdr:rowOff>57534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23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31214</xdr:rowOff>
    </xdr:from>
    <xdr:to>
      <xdr:col>24</xdr:col>
      <xdr:colOff>63500</xdr:colOff>
      <xdr:row>78</xdr:row>
      <xdr:rowOff>30657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3797300" y="13232864"/>
          <a:ext cx="838200" cy="17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15667</xdr:rowOff>
    </xdr:from>
    <xdr:ext cx="534377"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28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164240</xdr:rowOff>
    </xdr:from>
    <xdr:to>
      <xdr:col>24</xdr:col>
      <xdr:colOff>114300</xdr:colOff>
      <xdr:row>76</xdr:row>
      <xdr:rowOff>94390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02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143814</xdr:rowOff>
    </xdr:from>
    <xdr:to>
      <xdr:col>19</xdr:col>
      <xdr:colOff>177800</xdr:colOff>
      <xdr:row>78</xdr:row>
      <xdr:rowOff>30657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908300" y="13345464"/>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36263</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30111" y="128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82845</xdr:rowOff>
    </xdr:from>
    <xdr:to>
      <xdr:col>15</xdr:col>
      <xdr:colOff>50800</xdr:colOff>
      <xdr:row>77</xdr:row>
      <xdr:rowOff>143814</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2019300" y="13284495"/>
          <a:ext cx="889000" cy="6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72180</xdr:rowOff>
    </xdr:from>
    <xdr:to>
      <xdr:col>15</xdr:col>
      <xdr:colOff>101600</xdr:colOff>
      <xdr:row>77</xdr:row>
      <xdr:rowOff>2330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1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18856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41111" y="128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82845</xdr:rowOff>
    </xdr:from>
    <xdr:to>
      <xdr:col>10</xdr:col>
      <xdr:colOff>114300</xdr:colOff>
      <xdr:row>78</xdr:row>
      <xdr:rowOff>19979</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flipV="1">
          <a:off x="1130300" y="13284495"/>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104673</xdr:rowOff>
    </xdr:from>
    <xdr:to>
      <xdr:col>10</xdr:col>
      <xdr:colOff>165100</xdr:colOff>
      <xdr:row>77</xdr:row>
      <xdr:rowOff>34823</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3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51350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52111" y="1291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17545</xdr:rowOff>
    </xdr:from>
    <xdr:to>
      <xdr:col>6</xdr:col>
      <xdr:colOff>38100</xdr:colOff>
      <xdr:row>77</xdr:row>
      <xdr:rowOff>119145</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21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135672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63111" y="129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151864</xdr:rowOff>
    </xdr:from>
    <xdr:to>
      <xdr:col>24</xdr:col>
      <xdr:colOff>114300</xdr:colOff>
      <xdr:row>77</xdr:row>
      <xdr:rowOff>82014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318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130291</xdr:rowOff>
    </xdr:from>
    <xdr:ext cx="534377"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316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151307</xdr:rowOff>
    </xdr:from>
    <xdr:to>
      <xdr:col>20</xdr:col>
      <xdr:colOff>38100</xdr:colOff>
      <xdr:row>78</xdr:row>
      <xdr:rowOff>81457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33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72584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62428" y="1344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93014</xdr:rowOff>
    </xdr:from>
    <xdr:to>
      <xdr:col>15</xdr:col>
      <xdr:colOff>101600</xdr:colOff>
      <xdr:row>78</xdr:row>
      <xdr:rowOff>23164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329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14291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73428" y="1338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32045</xdr:rowOff>
    </xdr:from>
    <xdr:to>
      <xdr:col>10</xdr:col>
      <xdr:colOff>165100</xdr:colOff>
      <xdr:row>77</xdr:row>
      <xdr:rowOff>133645</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323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124772</xdr:rowOff>
    </xdr:from>
    <xdr:ext cx="534377"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52111" y="1332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140629</xdr:rowOff>
    </xdr:from>
    <xdr:to>
      <xdr:col>6</xdr:col>
      <xdr:colOff>38100</xdr:colOff>
      <xdr:row>78</xdr:row>
      <xdr:rowOff>70779</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334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61906</xdr:rowOff>
    </xdr:from>
    <xdr:ext cx="469744"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95428" y="1343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27108</xdr:rowOff>
    </xdr:from>
    <xdr:to>
      <xdr:col>24</xdr:col>
      <xdr:colOff>62865</xdr:colOff>
      <xdr:row>98</xdr:row>
      <xdr:rowOff>84531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629058"/>
          <a:ext cx="1270" cy="125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88358</xdr:rowOff>
    </xdr:from>
    <xdr:ext cx="534377"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84531</xdr:rowOff>
    </xdr:from>
    <xdr:to>
      <xdr:col>24</xdr:col>
      <xdr:colOff>152400</xdr:colOff>
      <xdr:row>98</xdr:row>
      <xdr:rowOff>84531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8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145235</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40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27108</xdr:rowOff>
    </xdr:from>
    <xdr:to>
      <xdr:col>24</xdr:col>
      <xdr:colOff>152400</xdr:colOff>
      <xdr:row>91</xdr:row>
      <xdr:rowOff>27108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629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98312</xdr:rowOff>
    </xdr:from>
    <xdr:to>
      <xdr:col>24</xdr:col>
      <xdr:colOff>63500</xdr:colOff>
      <xdr:row>93</xdr:row>
      <xdr:rowOff>133908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3797300" y="16043162"/>
          <a:ext cx="8382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52326</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168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73899</xdr:rowOff>
    </xdr:from>
    <xdr:to>
      <xdr:col>24</xdr:col>
      <xdr:colOff>114300</xdr:colOff>
      <xdr:row>95</xdr:row>
      <xdr:rowOff>4049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1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98312</xdr:rowOff>
    </xdr:from>
    <xdr:to>
      <xdr:col>19</xdr:col>
      <xdr:colOff>177800</xdr:colOff>
      <xdr:row>94</xdr:row>
      <xdr:rowOff>57186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6043162"/>
          <a:ext cx="889000" cy="13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112370</xdr:rowOff>
    </xdr:from>
    <xdr:to>
      <xdr:col>20</xdr:col>
      <xdr:colOff>38100</xdr:colOff>
      <xdr:row>95</xdr:row>
      <xdr:rowOff>42520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33647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632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128346</xdr:rowOff>
    </xdr:from>
    <xdr:to>
      <xdr:col>15</xdr:col>
      <xdr:colOff>50800</xdr:colOff>
      <xdr:row>94</xdr:row>
      <xdr:rowOff>57186</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2019300" y="16073196"/>
          <a:ext cx="889000" cy="10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35320</xdr:rowOff>
    </xdr:from>
    <xdr:to>
      <xdr:col>15</xdr:col>
      <xdr:colOff>101600</xdr:colOff>
      <xdr:row>95</xdr:row>
      <xdr:rowOff>136920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128047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41111" y="1641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128346</xdr:rowOff>
    </xdr:from>
    <xdr:to>
      <xdr:col>10</xdr:col>
      <xdr:colOff>114300</xdr:colOff>
      <xdr:row>95</xdr:row>
      <xdr:rowOff>96441</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6073196"/>
          <a:ext cx="889000" cy="31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95627</xdr:rowOff>
    </xdr:from>
    <xdr:to>
      <xdr:col>10</xdr:col>
      <xdr:colOff>165100</xdr:colOff>
      <xdr:row>95</xdr:row>
      <xdr:rowOff>25777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16904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630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5624</xdr:rowOff>
    </xdr:from>
    <xdr:to>
      <xdr:col>6</xdr:col>
      <xdr:colOff>38100</xdr:colOff>
      <xdr:row>96</xdr:row>
      <xdr:rowOff>107224</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98351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63111" y="1655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83108</xdr:rowOff>
    </xdr:from>
    <xdr:to>
      <xdr:col>24</xdr:col>
      <xdr:colOff>114300</xdr:colOff>
      <xdr:row>94</xdr:row>
      <xdr:rowOff>13258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602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105985</xdr:rowOff>
    </xdr:from>
    <xdr:ext cx="599010"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587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47512</xdr:rowOff>
    </xdr:from>
    <xdr:to>
      <xdr:col>20</xdr:col>
      <xdr:colOff>38100</xdr:colOff>
      <xdr:row>93</xdr:row>
      <xdr:rowOff>149112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599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165639</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497795" y="1576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6386</xdr:rowOff>
    </xdr:from>
    <xdr:to>
      <xdr:col>15</xdr:col>
      <xdr:colOff>101600</xdr:colOff>
      <xdr:row>94</xdr:row>
      <xdr:rowOff>107986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12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124513</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08795" y="1589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77546</xdr:rowOff>
    </xdr:from>
    <xdr:to>
      <xdr:col>10</xdr:col>
      <xdr:colOff>165100</xdr:colOff>
      <xdr:row>94</xdr:row>
      <xdr:rowOff>7696</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602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24223</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19795" y="1579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45641</xdr:rowOff>
    </xdr:from>
    <xdr:to>
      <xdr:col>6</xdr:col>
      <xdr:colOff>38100</xdr:colOff>
      <xdr:row>95</xdr:row>
      <xdr:rowOff>147241</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33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163768</xdr:rowOff>
    </xdr:from>
    <xdr:ext cx="534377"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63111" y="1610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60852</xdr:rowOff>
    </xdr:from>
    <xdr:to>
      <xdr:col>54</xdr:col>
      <xdr:colOff>189865</xdr:colOff>
      <xdr:row>37</xdr:row>
      <xdr:rowOff>39863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204352"/>
          <a:ext cx="1270" cy="1179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43690</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38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39863</xdr:rowOff>
    </xdr:from>
    <xdr:to>
      <xdr:col>55</xdr:col>
      <xdr:colOff>88900</xdr:colOff>
      <xdr:row>37</xdr:row>
      <xdr:rowOff>39863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383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7529</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497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60852</xdr:rowOff>
    </xdr:from>
    <xdr:to>
      <xdr:col>55</xdr:col>
      <xdr:colOff>88900</xdr:colOff>
      <xdr:row>30</xdr:row>
      <xdr:rowOff>60852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20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26353</xdr:rowOff>
    </xdr:from>
    <xdr:to>
      <xdr:col>55</xdr:col>
      <xdr:colOff>0</xdr:colOff>
      <xdr:row>37</xdr:row>
      <xdr:rowOff>73623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370003"/>
          <a:ext cx="838200" cy="4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28921</xdr:rowOff>
    </xdr:from>
    <xdr:ext cx="599010"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58582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6044</xdr:rowOff>
    </xdr:from>
    <xdr:to>
      <xdr:col>55</xdr:col>
      <xdr:colOff>50800</xdr:colOff>
      <xdr:row>35</xdr:row>
      <xdr:rowOff>107644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0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73623</xdr:rowOff>
    </xdr:from>
    <xdr:to>
      <xdr:col>50</xdr:col>
      <xdr:colOff>114300</xdr:colOff>
      <xdr:row>37</xdr:row>
      <xdr:rowOff>104301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417273"/>
          <a:ext cx="889000" cy="3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40299</xdr:rowOff>
    </xdr:from>
    <xdr:to>
      <xdr:col>50</xdr:col>
      <xdr:colOff>165100</xdr:colOff>
      <xdr:row>35</xdr:row>
      <xdr:rowOff>141899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04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158426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39795" y="581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104301</xdr:rowOff>
    </xdr:from>
    <xdr:to>
      <xdr:col>45</xdr:col>
      <xdr:colOff>177800</xdr:colOff>
      <xdr:row>37</xdr:row>
      <xdr:rowOff>135898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447951"/>
          <a:ext cx="889000" cy="3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50754</xdr:rowOff>
    </xdr:from>
    <xdr:to>
      <xdr:col>46</xdr:col>
      <xdr:colOff>38100</xdr:colOff>
      <xdr:row>35</xdr:row>
      <xdr:rowOff>152354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05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168881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82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80866</xdr:rowOff>
    </xdr:from>
    <xdr:to>
      <xdr:col>41</xdr:col>
      <xdr:colOff>50800</xdr:colOff>
      <xdr:row>37</xdr:row>
      <xdr:rowOff>135898</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6081616"/>
          <a:ext cx="889000" cy="39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98177</xdr:rowOff>
    </xdr:from>
    <xdr:to>
      <xdr:col>41</xdr:col>
      <xdr:colOff>101600</xdr:colOff>
      <xdr:row>36</xdr:row>
      <xdr:rowOff>28327</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09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44854</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87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83345</xdr:rowOff>
    </xdr:from>
    <xdr:to>
      <xdr:col>36</xdr:col>
      <xdr:colOff>165100</xdr:colOff>
      <xdr:row>34</xdr:row>
      <xdr:rowOff>13495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7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30022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51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147003</xdr:rowOff>
    </xdr:from>
    <xdr:to>
      <xdr:col>55</xdr:col>
      <xdr:colOff>50800</xdr:colOff>
      <xdr:row>37</xdr:row>
      <xdr:rowOff>77153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31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61930</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23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22823</xdr:rowOff>
    </xdr:from>
    <xdr:to>
      <xdr:col>50</xdr:col>
      <xdr:colOff>165100</xdr:colOff>
      <xdr:row>37</xdr:row>
      <xdr:rowOff>124423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36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115550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45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53501</xdr:rowOff>
    </xdr:from>
    <xdr:to>
      <xdr:col>46</xdr:col>
      <xdr:colOff>38100</xdr:colOff>
      <xdr:row>37</xdr:row>
      <xdr:rowOff>155101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39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146228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48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85098</xdr:rowOff>
    </xdr:from>
    <xdr:to>
      <xdr:col>41</xdr:col>
      <xdr:colOff>101600</xdr:colOff>
      <xdr:row>38</xdr:row>
      <xdr:rowOff>15247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4287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6375</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52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30066</xdr:rowOff>
    </xdr:from>
    <xdr:to>
      <xdr:col>36</xdr:col>
      <xdr:colOff>165100</xdr:colOff>
      <xdr:row>35</xdr:row>
      <xdr:rowOff>131666</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03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122793</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61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104284</xdr:rowOff>
    </xdr:from>
    <xdr:to>
      <xdr:col>54</xdr:col>
      <xdr:colOff>189865</xdr:colOff>
      <xdr:row>58</xdr:row>
      <xdr:rowOff>153723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505334"/>
          <a:ext cx="1270" cy="159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157550</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1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153723</xdr:rowOff>
    </xdr:from>
    <xdr:to>
      <xdr:col>55</xdr:col>
      <xdr:colOff>88900</xdr:colOff>
      <xdr:row>58</xdr:row>
      <xdr:rowOff>153723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9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50961</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28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104284</xdr:rowOff>
    </xdr:from>
    <xdr:to>
      <xdr:col>55</xdr:col>
      <xdr:colOff>88900</xdr:colOff>
      <xdr:row>49</xdr:row>
      <xdr:rowOff>104284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50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149817</xdr:rowOff>
    </xdr:from>
    <xdr:to>
      <xdr:col>55</xdr:col>
      <xdr:colOff>0</xdr:colOff>
      <xdr:row>58</xdr:row>
      <xdr:rowOff>19254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922467"/>
          <a:ext cx="838200" cy="4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52194</xdr:rowOff>
    </xdr:from>
    <xdr:ext cx="599010"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81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29317</xdr:rowOff>
    </xdr:from>
    <xdr:to>
      <xdr:col>55</xdr:col>
      <xdr:colOff>50800</xdr:colOff>
      <xdr:row>56</xdr:row>
      <xdr:rowOff>130917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63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19254</xdr:rowOff>
    </xdr:from>
    <xdr:to>
      <xdr:col>50</xdr:col>
      <xdr:colOff>114300</xdr:colOff>
      <xdr:row>58</xdr:row>
      <xdr:rowOff>39142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963354"/>
          <a:ext cx="8890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133052</xdr:rowOff>
    </xdr:from>
    <xdr:to>
      <xdr:col>50</xdr:col>
      <xdr:colOff>165100</xdr:colOff>
      <xdr:row>57</xdr:row>
      <xdr:rowOff>63202</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73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79729</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39795" y="950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39142</xdr:rowOff>
    </xdr:from>
    <xdr:to>
      <xdr:col>45</xdr:col>
      <xdr:colOff>177800</xdr:colOff>
      <xdr:row>58</xdr:row>
      <xdr:rowOff>119283</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983242"/>
          <a:ext cx="889000" cy="8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157007</xdr:rowOff>
    </xdr:from>
    <xdr:to>
      <xdr:col>46</xdr:col>
      <xdr:colOff>38100</xdr:colOff>
      <xdr:row>57</xdr:row>
      <xdr:rowOff>87157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75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103684</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50795" y="953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64334</xdr:rowOff>
    </xdr:from>
    <xdr:to>
      <xdr:col>41</xdr:col>
      <xdr:colOff>50800</xdr:colOff>
      <xdr:row>58</xdr:row>
      <xdr:rowOff>119283</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10008434"/>
          <a:ext cx="889000" cy="5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15941</xdr:rowOff>
    </xdr:from>
    <xdr:to>
      <xdr:col>41</xdr:col>
      <xdr:colOff>101600</xdr:colOff>
      <xdr:row>57</xdr:row>
      <xdr:rowOff>117541</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7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134068</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56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169556</xdr:rowOff>
    </xdr:from>
    <xdr:to>
      <xdr:col>36</xdr:col>
      <xdr:colOff>165100</xdr:colOff>
      <xdr:row>57</xdr:row>
      <xdr:rowOff>99706</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116233</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54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99017</xdr:rowOff>
    </xdr:from>
    <xdr:to>
      <xdr:col>55</xdr:col>
      <xdr:colOff>50800</xdr:colOff>
      <xdr:row>58</xdr:row>
      <xdr:rowOff>29167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87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77444</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85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139904</xdr:rowOff>
    </xdr:from>
    <xdr:to>
      <xdr:col>50</xdr:col>
      <xdr:colOff>165100</xdr:colOff>
      <xdr:row>58</xdr:row>
      <xdr:rowOff>70054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91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61181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1000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159792</xdr:rowOff>
    </xdr:from>
    <xdr:to>
      <xdr:col>46</xdr:col>
      <xdr:colOff>38100</xdr:colOff>
      <xdr:row>58</xdr:row>
      <xdr:rowOff>89942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93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81069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1002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68483</xdr:rowOff>
    </xdr:from>
    <xdr:to>
      <xdr:col>41</xdr:col>
      <xdr:colOff>101600</xdr:colOff>
      <xdr:row>58</xdr:row>
      <xdr:rowOff>170083</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1001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161210</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1010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13534</xdr:rowOff>
    </xdr:from>
    <xdr:to>
      <xdr:col>36</xdr:col>
      <xdr:colOff>165100</xdr:colOff>
      <xdr:row>58</xdr:row>
      <xdr:rowOff>115134</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95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106261</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1005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a:extLst>
            <a:ext uri="{FF2B5EF4-FFF2-40B4-BE49-F238E27FC236}">
              <a16:creationId xmlns:a16="http://schemas.microsoft.com/office/drawing/2014/main" id="{00000000-0008-0000-0600-00009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79818</xdr:rowOff>
    </xdr:from>
    <xdr:to>
      <xdr:col>54</xdr:col>
      <xdr:colOff>189865</xdr:colOff>
      <xdr:row>79</xdr:row>
      <xdr:rowOff>98879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10475595" y="12081318"/>
          <a:ext cx="1270" cy="156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2" name="普通建設事業費 （ うち新規整備　）最小値テキスト">
          <a:extLst>
            <a:ext uri="{FF2B5EF4-FFF2-40B4-BE49-F238E27FC236}">
              <a16:creationId xmlns:a16="http://schemas.microsoft.com/office/drawing/2014/main" id="{00000000-0008-0000-0600-00009C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26495</xdr:rowOff>
    </xdr:from>
    <xdr:ext cx="599010" cy="259045"/>
    <xdr:sp macro="" textlink="">
      <xdr:nvSpPr>
        <xdr:cNvPr id="414" name="普通建設事業費 （ うち新規整備　）最大値テキスト">
          <a:extLst>
            <a:ext uri="{FF2B5EF4-FFF2-40B4-BE49-F238E27FC236}">
              <a16:creationId xmlns:a16="http://schemas.microsoft.com/office/drawing/2014/main" id="{00000000-0008-0000-0600-00009E010000}"/>
            </a:ext>
          </a:extLst>
        </xdr:cNvPr>
        <xdr:cNvSpPr txBox="1"/>
      </xdr:nvSpPr>
      <xdr:spPr>
        <a:xfrm>
          <a:off x="10528300" y="1185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79818</xdr:rowOff>
    </xdr:from>
    <xdr:to>
      <xdr:col>55</xdr:col>
      <xdr:colOff>88900</xdr:colOff>
      <xdr:row>70</xdr:row>
      <xdr:rowOff>79818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10388600" y="120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157269</xdr:rowOff>
    </xdr:from>
    <xdr:to>
      <xdr:col>55</xdr:col>
      <xdr:colOff>0</xdr:colOff>
      <xdr:row>79</xdr:row>
      <xdr:rowOff>68148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9639300" y="13358919"/>
          <a:ext cx="838200" cy="25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59253</xdr:rowOff>
    </xdr:from>
    <xdr:ext cx="534377" cy="259045"/>
    <xdr:sp macro="" textlink="">
      <xdr:nvSpPr>
        <xdr:cNvPr id="417" name="普通建設事業費 （ うち新規整備　）平均値テキスト">
          <a:extLst>
            <a:ext uri="{FF2B5EF4-FFF2-40B4-BE49-F238E27FC236}">
              <a16:creationId xmlns:a16="http://schemas.microsoft.com/office/drawing/2014/main" id="{00000000-0008-0000-0600-0000A1010000}"/>
            </a:ext>
          </a:extLst>
        </xdr:cNvPr>
        <xdr:cNvSpPr txBox="1"/>
      </xdr:nvSpPr>
      <xdr:spPr>
        <a:xfrm>
          <a:off x="10528300" y="13089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36376</xdr:rowOff>
    </xdr:from>
    <xdr:to>
      <xdr:col>55</xdr:col>
      <xdr:colOff>50800</xdr:colOff>
      <xdr:row>77</xdr:row>
      <xdr:rowOff>137976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10426700" y="132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157269</xdr:rowOff>
    </xdr:from>
    <xdr:to>
      <xdr:col>50</xdr:col>
      <xdr:colOff>114300</xdr:colOff>
      <xdr:row>79</xdr:row>
      <xdr:rowOff>64894</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8750300" y="13358919"/>
          <a:ext cx="889000" cy="25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22344</xdr:rowOff>
    </xdr:from>
    <xdr:to>
      <xdr:col>50</xdr:col>
      <xdr:colOff>165100</xdr:colOff>
      <xdr:row>77</xdr:row>
      <xdr:rowOff>123944</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9588500" y="1322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140471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99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48848</xdr:rowOff>
    </xdr:from>
    <xdr:to>
      <xdr:col>45</xdr:col>
      <xdr:colOff>177800</xdr:colOff>
      <xdr:row>79</xdr:row>
      <xdr:rowOff>64894</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7861300" y="13593398"/>
          <a:ext cx="889000" cy="1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5700</xdr:rowOff>
    </xdr:from>
    <xdr:to>
      <xdr:col>46</xdr:col>
      <xdr:colOff>38100</xdr:colOff>
      <xdr:row>77</xdr:row>
      <xdr:rowOff>107300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8699500" y="132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123827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298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48848</xdr:rowOff>
    </xdr:from>
    <xdr:to>
      <xdr:col>41</xdr:col>
      <xdr:colOff>50800</xdr:colOff>
      <xdr:row>79</xdr:row>
      <xdr:rowOff>96723</xdr:rowOff>
    </xdr:to>
    <xdr:cxnSp macro="">
      <xdr:nvCxnSpPr>
        <xdr:cNvPr id="425" name="直線コネクタ 424">
          <a:extLst>
            <a:ext uri="{FF2B5EF4-FFF2-40B4-BE49-F238E27FC236}">
              <a16:creationId xmlns:a16="http://schemas.microsoft.com/office/drawing/2014/main" id="{00000000-0008-0000-0600-0000A9010000}"/>
            </a:ext>
          </a:extLst>
        </xdr:cNvPr>
        <xdr:cNvCxnSpPr/>
      </xdr:nvCxnSpPr>
      <xdr:spPr>
        <a:xfrm flipV="1">
          <a:off x="6972300" y="13593398"/>
          <a:ext cx="889000" cy="4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75107</xdr:rowOff>
    </xdr:from>
    <xdr:to>
      <xdr:col>41</xdr:col>
      <xdr:colOff>101600</xdr:colOff>
      <xdr:row>78</xdr:row>
      <xdr:rowOff>5257</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7810500" y="132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21784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05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104586</xdr:rowOff>
    </xdr:from>
    <xdr:to>
      <xdr:col>36</xdr:col>
      <xdr:colOff>165100</xdr:colOff>
      <xdr:row>78</xdr:row>
      <xdr:rowOff>34736</xdr:rowOff>
    </xdr:to>
    <xdr:sp macro="" textlink="">
      <xdr:nvSpPr>
        <xdr:cNvPr id="428" name="フローチャート: 判断 427">
          <a:extLst>
            <a:ext uri="{FF2B5EF4-FFF2-40B4-BE49-F238E27FC236}">
              <a16:creationId xmlns:a16="http://schemas.microsoft.com/office/drawing/2014/main" id="{00000000-0008-0000-0600-0000AC010000}"/>
            </a:ext>
          </a:extLst>
        </xdr:cNvPr>
        <xdr:cNvSpPr/>
      </xdr:nvSpPr>
      <xdr:spPr>
        <a:xfrm>
          <a:off x="6921500" y="133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51263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08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17348</xdr:rowOff>
    </xdr:from>
    <xdr:to>
      <xdr:col>55</xdr:col>
      <xdr:colOff>50800</xdr:colOff>
      <xdr:row>79</xdr:row>
      <xdr:rowOff>118948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10426700" y="135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103725</xdr:rowOff>
    </xdr:from>
    <xdr:ext cx="469744" cy="259045"/>
    <xdr:sp macro="" textlink="">
      <xdr:nvSpPr>
        <xdr:cNvPr id="436" name="普通建設事業費 （ うち新規整備　）該当値テキスト">
          <a:extLst>
            <a:ext uri="{FF2B5EF4-FFF2-40B4-BE49-F238E27FC236}">
              <a16:creationId xmlns:a16="http://schemas.microsoft.com/office/drawing/2014/main" id="{00000000-0008-0000-0600-0000B4010000}"/>
            </a:ext>
          </a:extLst>
        </xdr:cNvPr>
        <xdr:cNvSpPr txBox="1"/>
      </xdr:nvSpPr>
      <xdr:spPr>
        <a:xfrm>
          <a:off x="10528300" y="1347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106469</xdr:rowOff>
    </xdr:from>
    <xdr:to>
      <xdr:col>50</xdr:col>
      <xdr:colOff>165100</xdr:colOff>
      <xdr:row>78</xdr:row>
      <xdr:rowOff>36619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9588500" y="1330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27746</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9372111" y="1340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14094</xdr:rowOff>
    </xdr:from>
    <xdr:to>
      <xdr:col>46</xdr:col>
      <xdr:colOff>38100</xdr:colOff>
      <xdr:row>79</xdr:row>
      <xdr:rowOff>115694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8699500" y="1355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106821</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8515428" y="1365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169498</xdr:rowOff>
    </xdr:from>
    <xdr:to>
      <xdr:col>41</xdr:col>
      <xdr:colOff>101600</xdr:colOff>
      <xdr:row>79</xdr:row>
      <xdr:rowOff>99648</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7810500" y="1354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90775</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7626428" y="1363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45923</xdr:rowOff>
    </xdr:from>
    <xdr:to>
      <xdr:col>36</xdr:col>
      <xdr:colOff>165100</xdr:colOff>
      <xdr:row>79</xdr:row>
      <xdr:rowOff>147523</xdr:rowOff>
    </xdr:to>
    <xdr:sp macro="" textlink="">
      <xdr:nvSpPr>
        <xdr:cNvPr id="443" name="楕円 442">
          <a:extLst>
            <a:ext uri="{FF2B5EF4-FFF2-40B4-BE49-F238E27FC236}">
              <a16:creationId xmlns:a16="http://schemas.microsoft.com/office/drawing/2014/main" id="{00000000-0008-0000-0600-0000BB010000}"/>
            </a:ext>
          </a:extLst>
        </xdr:cNvPr>
        <xdr:cNvSpPr/>
      </xdr:nvSpPr>
      <xdr:spPr>
        <a:xfrm>
          <a:off x="6921500" y="1359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138650</xdr:rowOff>
    </xdr:from>
    <xdr:ext cx="378565"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783017" y="13683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9" name="普通建設事業費 （ うち更新整備　）グラフ枠">
          <a:extLst>
            <a:ext uri="{FF2B5EF4-FFF2-40B4-BE49-F238E27FC236}">
              <a16:creationId xmlns:a16="http://schemas.microsoft.com/office/drawing/2014/main" id="{00000000-0008-0000-0600-0000D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23113</xdr:rowOff>
    </xdr:from>
    <xdr:to>
      <xdr:col>54</xdr:col>
      <xdr:colOff>189865</xdr:colOff>
      <xdr:row>99</xdr:row>
      <xdr:rowOff>67185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10475595" y="15625063"/>
          <a:ext cx="1270" cy="141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71012</xdr:rowOff>
    </xdr:from>
    <xdr:ext cx="469744" cy="259045"/>
    <xdr:sp macro="" textlink="">
      <xdr:nvSpPr>
        <xdr:cNvPr id="471" name="普通建設事業費 （ うち更新整備　）最小値テキスト">
          <a:extLst>
            <a:ext uri="{FF2B5EF4-FFF2-40B4-BE49-F238E27FC236}">
              <a16:creationId xmlns:a16="http://schemas.microsoft.com/office/drawing/2014/main" id="{00000000-0008-0000-0600-0000D7010000}"/>
            </a:ext>
          </a:extLst>
        </xdr:cNvPr>
        <xdr:cNvSpPr txBox="1"/>
      </xdr:nvSpPr>
      <xdr:spPr>
        <a:xfrm>
          <a:off x="10528300" y="1704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67185</xdr:rowOff>
    </xdr:from>
    <xdr:to>
      <xdr:col>55</xdr:col>
      <xdr:colOff>88900</xdr:colOff>
      <xdr:row>99</xdr:row>
      <xdr:rowOff>67185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704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141240</xdr:rowOff>
    </xdr:from>
    <xdr:ext cx="599010" cy="259045"/>
    <xdr:sp macro="" textlink="">
      <xdr:nvSpPr>
        <xdr:cNvPr id="473" name="普通建設事業費 （ うち更新整備　）最大値テキスト">
          <a:extLst>
            <a:ext uri="{FF2B5EF4-FFF2-40B4-BE49-F238E27FC236}">
              <a16:creationId xmlns:a16="http://schemas.microsoft.com/office/drawing/2014/main" id="{00000000-0008-0000-0600-0000D9010000}"/>
            </a:ext>
          </a:extLst>
        </xdr:cNvPr>
        <xdr:cNvSpPr txBox="1"/>
      </xdr:nvSpPr>
      <xdr:spPr>
        <a:xfrm>
          <a:off x="10528300" y="154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23113</xdr:rowOff>
    </xdr:from>
    <xdr:to>
      <xdr:col>55</xdr:col>
      <xdr:colOff>88900</xdr:colOff>
      <xdr:row>91</xdr:row>
      <xdr:rowOff>23113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10388600" y="1562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165813</xdr:rowOff>
    </xdr:from>
    <xdr:to>
      <xdr:col>55</xdr:col>
      <xdr:colOff>0</xdr:colOff>
      <xdr:row>98</xdr:row>
      <xdr:rowOff>109440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9639300" y="16796463"/>
          <a:ext cx="838200" cy="11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76981</xdr:rowOff>
    </xdr:from>
    <xdr:ext cx="599010" cy="259045"/>
    <xdr:sp macro="" textlink="">
      <xdr:nvSpPr>
        <xdr:cNvPr id="476" name="普通建設事業費 （ うち更新整備　）平均値テキスト">
          <a:extLst>
            <a:ext uri="{FF2B5EF4-FFF2-40B4-BE49-F238E27FC236}">
              <a16:creationId xmlns:a16="http://schemas.microsoft.com/office/drawing/2014/main" id="{00000000-0008-0000-0600-0000DC010000}"/>
            </a:ext>
          </a:extLst>
        </xdr:cNvPr>
        <xdr:cNvSpPr txBox="1"/>
      </xdr:nvSpPr>
      <xdr:spPr>
        <a:xfrm>
          <a:off x="10528300" y="165361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54104</xdr:rowOff>
    </xdr:from>
    <xdr:to>
      <xdr:col>55</xdr:col>
      <xdr:colOff>50800</xdr:colOff>
      <xdr:row>97</xdr:row>
      <xdr:rowOff>155704</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10426700" y="1668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54942</xdr:rowOff>
    </xdr:from>
    <xdr:to>
      <xdr:col>50</xdr:col>
      <xdr:colOff>114300</xdr:colOff>
      <xdr:row>98</xdr:row>
      <xdr:rowOff>109440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8750300" y="16857042"/>
          <a:ext cx="889000" cy="5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140750</xdr:rowOff>
    </xdr:from>
    <xdr:to>
      <xdr:col>50</xdr:col>
      <xdr:colOff>165100</xdr:colOff>
      <xdr:row>98</xdr:row>
      <xdr:rowOff>70900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95885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87427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54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54942</xdr:rowOff>
    </xdr:from>
    <xdr:to>
      <xdr:col>45</xdr:col>
      <xdr:colOff>177800</xdr:colOff>
      <xdr:row>98</xdr:row>
      <xdr:rowOff>142450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7861300" y="16857042"/>
          <a:ext cx="889000" cy="8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170647</xdr:rowOff>
    </xdr:from>
    <xdr:to>
      <xdr:col>46</xdr:col>
      <xdr:colOff>38100</xdr:colOff>
      <xdr:row>98</xdr:row>
      <xdr:rowOff>100797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8699500" y="1680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117324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57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74380</xdr:rowOff>
    </xdr:from>
    <xdr:to>
      <xdr:col>41</xdr:col>
      <xdr:colOff>50800</xdr:colOff>
      <xdr:row>98</xdr:row>
      <xdr:rowOff>142450</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6972300" y="16876480"/>
          <a:ext cx="889000" cy="6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8331</xdr:rowOff>
    </xdr:from>
    <xdr:to>
      <xdr:col>41</xdr:col>
      <xdr:colOff>101600</xdr:colOff>
      <xdr:row>98</xdr:row>
      <xdr:rowOff>109931</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7810500" y="168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126458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58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154591</xdr:rowOff>
    </xdr:from>
    <xdr:to>
      <xdr:col>36</xdr:col>
      <xdr:colOff>165100</xdr:colOff>
      <xdr:row>98</xdr:row>
      <xdr:rowOff>84741</xdr:rowOff>
    </xdr:to>
    <xdr:sp macro="" textlink="">
      <xdr:nvSpPr>
        <xdr:cNvPr id="487" name="フローチャート: 判断 486">
          <a:extLst>
            <a:ext uri="{FF2B5EF4-FFF2-40B4-BE49-F238E27FC236}">
              <a16:creationId xmlns:a16="http://schemas.microsoft.com/office/drawing/2014/main" id="{00000000-0008-0000-0600-0000E7010000}"/>
            </a:ext>
          </a:extLst>
        </xdr:cNvPr>
        <xdr:cNvSpPr/>
      </xdr:nvSpPr>
      <xdr:spPr>
        <a:xfrm>
          <a:off x="6921500" y="1678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101268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56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115013</xdr:rowOff>
    </xdr:from>
    <xdr:to>
      <xdr:col>55</xdr:col>
      <xdr:colOff>50800</xdr:colOff>
      <xdr:row>98</xdr:row>
      <xdr:rowOff>45163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10426700" y="1674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93440</xdr:rowOff>
    </xdr:from>
    <xdr:ext cx="534377" cy="259045"/>
    <xdr:sp macro="" textlink="">
      <xdr:nvSpPr>
        <xdr:cNvPr id="495" name="普通建設事業費 （ うち更新整備　）該当値テキスト">
          <a:extLst>
            <a:ext uri="{FF2B5EF4-FFF2-40B4-BE49-F238E27FC236}">
              <a16:creationId xmlns:a16="http://schemas.microsoft.com/office/drawing/2014/main" id="{00000000-0008-0000-0600-0000EF010000}"/>
            </a:ext>
          </a:extLst>
        </xdr:cNvPr>
        <xdr:cNvSpPr txBox="1"/>
      </xdr:nvSpPr>
      <xdr:spPr>
        <a:xfrm>
          <a:off x="10528300" y="1672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58640</xdr:rowOff>
    </xdr:from>
    <xdr:to>
      <xdr:col>50</xdr:col>
      <xdr:colOff>165100</xdr:colOff>
      <xdr:row>98</xdr:row>
      <xdr:rowOff>160240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9588500" y="1686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151367</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9372111" y="1695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4142</xdr:rowOff>
    </xdr:from>
    <xdr:to>
      <xdr:col>46</xdr:col>
      <xdr:colOff>38100</xdr:colOff>
      <xdr:row>98</xdr:row>
      <xdr:rowOff>105742</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8699500" y="1680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96869</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8483111" y="1689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91650</xdr:rowOff>
    </xdr:from>
    <xdr:to>
      <xdr:col>41</xdr:col>
      <xdr:colOff>101600</xdr:colOff>
      <xdr:row>99</xdr:row>
      <xdr:rowOff>21800</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7810500" y="168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12927</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7594111" y="1698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23580</xdr:rowOff>
    </xdr:from>
    <xdr:to>
      <xdr:col>36</xdr:col>
      <xdr:colOff>165100</xdr:colOff>
      <xdr:row>98</xdr:row>
      <xdr:rowOff>125180</xdr:rowOff>
    </xdr:to>
    <xdr:sp macro="" textlink="">
      <xdr:nvSpPr>
        <xdr:cNvPr id="502" name="楕円 501">
          <a:extLst>
            <a:ext uri="{FF2B5EF4-FFF2-40B4-BE49-F238E27FC236}">
              <a16:creationId xmlns:a16="http://schemas.microsoft.com/office/drawing/2014/main" id="{00000000-0008-0000-0600-0000F6010000}"/>
            </a:ext>
          </a:extLst>
        </xdr:cNvPr>
        <xdr:cNvSpPr/>
      </xdr:nvSpPr>
      <xdr:spPr>
        <a:xfrm>
          <a:off x="6921500" y="1682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116307</xdr:rowOff>
    </xdr:from>
    <xdr:ext cx="534377"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6705111" y="1691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10" name="正方形/長方形 509">
          <a:extLst>
            <a:ext uri="{FF2B5EF4-FFF2-40B4-BE49-F238E27FC236}">
              <a16:creationId xmlns:a16="http://schemas.microsoft.com/office/drawing/2014/main" id="{00000000-0008-0000-0600-0000F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1" name="正方形/長方形 510">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8" name="災害復旧事業費グラフ枠">
          <a:extLst>
            <a:ext uri="{FF2B5EF4-FFF2-40B4-BE49-F238E27FC236}">
              <a16:creationId xmlns:a16="http://schemas.microsoft.com/office/drawing/2014/main" id="{00000000-0008-0000-0600-00001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9681</xdr:rowOff>
    </xdr:from>
    <xdr:to>
      <xdr:col>85</xdr:col>
      <xdr:colOff>126364</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6317595" y="5324631"/>
          <a:ext cx="1269" cy="1460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30" name="災害復旧事業費最小値テキスト">
          <a:extLst>
            <a:ext uri="{FF2B5EF4-FFF2-40B4-BE49-F238E27FC236}">
              <a16:creationId xmlns:a16="http://schemas.microsoft.com/office/drawing/2014/main" id="{00000000-0008-0000-0600-000012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127808</xdr:rowOff>
    </xdr:from>
    <xdr:ext cx="599010" cy="259045"/>
    <xdr:sp macro="" textlink="">
      <xdr:nvSpPr>
        <xdr:cNvPr id="532" name="災害復旧事業費最大値テキスト">
          <a:extLst>
            <a:ext uri="{FF2B5EF4-FFF2-40B4-BE49-F238E27FC236}">
              <a16:creationId xmlns:a16="http://schemas.microsoft.com/office/drawing/2014/main" id="{00000000-0008-0000-0600-000014020000}"/>
            </a:ext>
          </a:extLst>
        </xdr:cNvPr>
        <xdr:cNvSpPr txBox="1"/>
      </xdr:nvSpPr>
      <xdr:spPr>
        <a:xfrm>
          <a:off x="16370300" y="509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9681</xdr:rowOff>
    </xdr:from>
    <xdr:to>
      <xdr:col>86</xdr:col>
      <xdr:colOff>25400</xdr:colOff>
      <xdr:row>31</xdr:row>
      <xdr:rowOff>9681</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6230600" y="532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95667</xdr:rowOff>
    </xdr:from>
    <xdr:to>
      <xdr:col>85</xdr:col>
      <xdr:colOff>127000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5481300" y="6782217"/>
          <a:ext cx="838200" cy="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133592</xdr:rowOff>
    </xdr:from>
    <xdr:ext cx="469744" cy="259045"/>
    <xdr:sp macro="" textlink="">
      <xdr:nvSpPr>
        <xdr:cNvPr id="535" name="災害復旧事業費平均値テキスト">
          <a:extLst>
            <a:ext uri="{FF2B5EF4-FFF2-40B4-BE49-F238E27FC236}">
              <a16:creationId xmlns:a16="http://schemas.microsoft.com/office/drawing/2014/main" id="{00000000-0008-0000-0600-000017020000}"/>
            </a:ext>
          </a:extLst>
        </xdr:cNvPr>
        <xdr:cNvSpPr txBox="1"/>
      </xdr:nvSpPr>
      <xdr:spPr>
        <a:xfrm>
          <a:off x="16370300" y="6477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110715</xdr:rowOff>
    </xdr:from>
    <xdr:to>
      <xdr:col>85</xdr:col>
      <xdr:colOff>177800</xdr:colOff>
      <xdr:row>39</xdr:row>
      <xdr:rowOff>40865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6268700" y="662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95025</xdr:rowOff>
    </xdr:from>
    <xdr:to>
      <xdr:col>81</xdr:col>
      <xdr:colOff>50800</xdr:colOff>
      <xdr:row>39</xdr:row>
      <xdr:rowOff>95667</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4592300" y="6781575"/>
          <a:ext cx="8890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93091</xdr:rowOff>
    </xdr:from>
    <xdr:to>
      <xdr:col>81</xdr:col>
      <xdr:colOff>101600</xdr:colOff>
      <xdr:row>39</xdr:row>
      <xdr:rowOff>23241</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5430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39768</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14111" y="638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95025</xdr:rowOff>
    </xdr:from>
    <xdr:to>
      <xdr:col>76</xdr:col>
      <xdr:colOff>114300</xdr:colOff>
      <xdr:row>39</xdr:row>
      <xdr:rowOff>98878</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flipV="1">
          <a:off x="13703300" y="6781575"/>
          <a:ext cx="889000" cy="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89988</xdr:rowOff>
    </xdr:from>
    <xdr:to>
      <xdr:col>76</xdr:col>
      <xdr:colOff>165100</xdr:colOff>
      <xdr:row>39</xdr:row>
      <xdr:rowOff>20138</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4541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36666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3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76991</xdr:rowOff>
    </xdr:from>
    <xdr:to>
      <xdr:col>72</xdr:col>
      <xdr:colOff>38100</xdr:colOff>
      <xdr:row>39</xdr:row>
      <xdr:rowOff>7141</xdr:rowOff>
    </xdr:to>
    <xdr:sp macro="" textlink="">
      <xdr:nvSpPr>
        <xdr:cNvPr id="544" name="フローチャート: 判断 543">
          <a:extLst>
            <a:ext uri="{FF2B5EF4-FFF2-40B4-BE49-F238E27FC236}">
              <a16:creationId xmlns:a16="http://schemas.microsoft.com/office/drawing/2014/main" id="{00000000-0008-0000-0600-000020020000}"/>
            </a:ext>
          </a:extLst>
        </xdr:cNvPr>
        <xdr:cNvSpPr/>
      </xdr:nvSpPr>
      <xdr:spPr>
        <a:xfrm>
          <a:off x="13652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23668</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3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68250</xdr:rowOff>
    </xdr:from>
    <xdr:to>
      <xdr:col>67</xdr:col>
      <xdr:colOff>101600</xdr:colOff>
      <xdr:row>38</xdr:row>
      <xdr:rowOff>169850</xdr:rowOff>
    </xdr:to>
    <xdr:sp macro="" textlink="">
      <xdr:nvSpPr>
        <xdr:cNvPr id="546" name="フローチャート: 判断 545">
          <a:extLst>
            <a:ext uri="{FF2B5EF4-FFF2-40B4-BE49-F238E27FC236}">
              <a16:creationId xmlns:a16="http://schemas.microsoft.com/office/drawing/2014/main" id="{00000000-0008-0000-0600-000022020000}"/>
            </a:ext>
          </a:extLst>
        </xdr:cNvPr>
        <xdr:cNvSpPr/>
      </xdr:nvSpPr>
      <xdr:spPr>
        <a:xfrm>
          <a:off x="12763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14927</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63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4" name="災害復旧事業費該当値テキスト">
          <a:extLst>
            <a:ext uri="{FF2B5EF4-FFF2-40B4-BE49-F238E27FC236}">
              <a16:creationId xmlns:a16="http://schemas.microsoft.com/office/drawing/2014/main" id="{00000000-0008-0000-0600-00002A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44867</xdr:rowOff>
    </xdr:from>
    <xdr:to>
      <xdr:col>81</xdr:col>
      <xdr:colOff>101600</xdr:colOff>
      <xdr:row>39</xdr:row>
      <xdr:rowOff>146467</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5430500" y="673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137594</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5292017" y="6824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44225</xdr:rowOff>
    </xdr:from>
    <xdr:to>
      <xdr:col>76</xdr:col>
      <xdr:colOff>165100</xdr:colOff>
      <xdr:row>39</xdr:row>
      <xdr:rowOff>145825</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4541500" y="673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136952</xdr:rowOff>
    </xdr:from>
    <xdr:ext cx="378565"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4403017" y="682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9" name="楕円 558">
          <a:extLst>
            <a:ext uri="{FF2B5EF4-FFF2-40B4-BE49-F238E27FC236}">
              <a16:creationId xmlns:a16="http://schemas.microsoft.com/office/drawing/2014/main" id="{00000000-0008-0000-0600-00002F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61" name="楕円 560">
          <a:extLst>
            <a:ext uri="{FF2B5EF4-FFF2-40B4-BE49-F238E27FC236}">
              <a16:creationId xmlns:a16="http://schemas.microsoft.com/office/drawing/2014/main" id="{00000000-0008-0000-0600-000031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9" name="正方形/長方形 568">
          <a:extLst>
            <a:ext uri="{FF2B5EF4-FFF2-40B4-BE49-F238E27FC236}">
              <a16:creationId xmlns:a16="http://schemas.microsoft.com/office/drawing/2014/main" id="{00000000-0008-0000-0600-00003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70" name="正方形/長方形 569">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失業対策事業費グラフ枠">
          <a:extLst>
            <a:ext uri="{FF2B5EF4-FFF2-40B4-BE49-F238E27FC236}">
              <a16:creationId xmlns:a16="http://schemas.microsoft.com/office/drawing/2014/main" id="{00000000-0008-0000-06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9" name="失業対策事業費最小値テキスト">
          <a:extLst>
            <a:ext uri="{FF2B5EF4-FFF2-40B4-BE49-F238E27FC236}">
              <a16:creationId xmlns:a16="http://schemas.microsoft.com/office/drawing/2014/main" id="{00000000-0008-0000-0600-00004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1" name="失業対策事業費最大値テキスト">
          <a:extLst>
            <a:ext uri="{FF2B5EF4-FFF2-40B4-BE49-F238E27FC236}">
              <a16:creationId xmlns:a16="http://schemas.microsoft.com/office/drawing/2014/main" id="{00000000-0008-0000-0600-00004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4" name="失業対策事業費平均値テキスト">
          <a:extLst>
            <a:ext uri="{FF2B5EF4-FFF2-40B4-BE49-F238E27FC236}">
              <a16:creationId xmlns:a16="http://schemas.microsoft.com/office/drawing/2014/main" id="{00000000-0008-0000-0600-00004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フローチャート: 判断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3" name="失業対策事業費該当値テキスト">
          <a:extLst>
            <a:ext uri="{FF2B5EF4-FFF2-40B4-BE49-F238E27FC236}">
              <a16:creationId xmlns:a16="http://schemas.microsoft.com/office/drawing/2014/main" id="{00000000-0008-0000-0600-00005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10" name="楕円 609">
          <a:extLst>
            <a:ext uri="{FF2B5EF4-FFF2-40B4-BE49-F238E27FC236}">
              <a16:creationId xmlns:a16="http://schemas.microsoft.com/office/drawing/2014/main" id="{00000000-0008-0000-0600-00006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公債費グラフ枠">
          <a:extLst>
            <a:ext uri="{FF2B5EF4-FFF2-40B4-BE49-F238E27FC236}">
              <a16:creationId xmlns:a16="http://schemas.microsoft.com/office/drawing/2014/main" id="{00000000-0008-0000-06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158380</xdr:rowOff>
    </xdr:from>
    <xdr:to>
      <xdr:col>85</xdr:col>
      <xdr:colOff>126364</xdr:colOff>
      <xdr:row>79</xdr:row>
      <xdr:rowOff>158141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6317595" y="12159880"/>
          <a:ext cx="1269" cy="1542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161968</xdr:rowOff>
    </xdr:from>
    <xdr:ext cx="534377" cy="259045"/>
    <xdr:sp macro="" textlink="">
      <xdr:nvSpPr>
        <xdr:cNvPr id="639" name="公債費最小値テキスト">
          <a:extLst>
            <a:ext uri="{FF2B5EF4-FFF2-40B4-BE49-F238E27FC236}">
              <a16:creationId xmlns:a16="http://schemas.microsoft.com/office/drawing/2014/main" id="{00000000-0008-0000-0600-00007F020000}"/>
            </a:ext>
          </a:extLst>
        </xdr:cNvPr>
        <xdr:cNvSpPr txBox="1"/>
      </xdr:nvSpPr>
      <xdr:spPr>
        <a:xfrm>
          <a:off x="16370300" y="1370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158141</xdr:rowOff>
    </xdr:from>
    <xdr:to>
      <xdr:col>86</xdr:col>
      <xdr:colOff>25400</xdr:colOff>
      <xdr:row>79</xdr:row>
      <xdr:rowOff>158141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6230600" y="1370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105057</xdr:rowOff>
    </xdr:from>
    <xdr:ext cx="599010" cy="259045"/>
    <xdr:sp macro="" textlink="">
      <xdr:nvSpPr>
        <xdr:cNvPr id="641" name="公債費最大値テキスト">
          <a:extLst>
            <a:ext uri="{FF2B5EF4-FFF2-40B4-BE49-F238E27FC236}">
              <a16:creationId xmlns:a16="http://schemas.microsoft.com/office/drawing/2014/main" id="{00000000-0008-0000-0600-000081020000}"/>
            </a:ext>
          </a:extLst>
        </xdr:cNvPr>
        <xdr:cNvSpPr txBox="1"/>
      </xdr:nvSpPr>
      <xdr:spPr>
        <a:xfrm>
          <a:off x="16370300" y="1193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158380</xdr:rowOff>
    </xdr:from>
    <xdr:to>
      <xdr:col>86</xdr:col>
      <xdr:colOff>25400</xdr:colOff>
      <xdr:row>70</xdr:row>
      <xdr:rowOff>158380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6230600" y="1215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38157</xdr:rowOff>
    </xdr:from>
    <xdr:to>
      <xdr:col>85</xdr:col>
      <xdr:colOff>127000</xdr:colOff>
      <xdr:row>76</xdr:row>
      <xdr:rowOff>133843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5481300" y="13068357"/>
          <a:ext cx="838200" cy="9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164660</xdr:rowOff>
    </xdr:from>
    <xdr:ext cx="534377" cy="259045"/>
    <xdr:sp macro="" textlink="">
      <xdr:nvSpPr>
        <xdr:cNvPr id="644" name="公債費平均値テキスト">
          <a:extLst>
            <a:ext uri="{FF2B5EF4-FFF2-40B4-BE49-F238E27FC236}">
              <a16:creationId xmlns:a16="http://schemas.microsoft.com/office/drawing/2014/main" id="{00000000-0008-0000-0600-000084020000}"/>
            </a:ext>
          </a:extLst>
        </xdr:cNvPr>
        <xdr:cNvSpPr txBox="1"/>
      </xdr:nvSpPr>
      <xdr:spPr>
        <a:xfrm>
          <a:off x="16370300" y="12851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141783</xdr:rowOff>
    </xdr:from>
    <xdr:to>
      <xdr:col>85</xdr:col>
      <xdr:colOff>177800</xdr:colOff>
      <xdr:row>76</xdr:row>
      <xdr:rowOff>71934</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6268700" y="130005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21110</xdr:rowOff>
    </xdr:from>
    <xdr:to>
      <xdr:col>81</xdr:col>
      <xdr:colOff>50800</xdr:colOff>
      <xdr:row>76</xdr:row>
      <xdr:rowOff>38157</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4592300" y="13051310"/>
          <a:ext cx="889000" cy="1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140956</xdr:rowOff>
    </xdr:from>
    <xdr:to>
      <xdr:col>81</xdr:col>
      <xdr:colOff>101600</xdr:colOff>
      <xdr:row>76</xdr:row>
      <xdr:rowOff>71106</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54305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87633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77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166653</xdr:rowOff>
    </xdr:from>
    <xdr:to>
      <xdr:col>76</xdr:col>
      <xdr:colOff>114300</xdr:colOff>
      <xdr:row>76</xdr:row>
      <xdr:rowOff>21110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3703300" y="13025403"/>
          <a:ext cx="8890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144809</xdr:rowOff>
    </xdr:from>
    <xdr:to>
      <xdr:col>76</xdr:col>
      <xdr:colOff>165100</xdr:colOff>
      <xdr:row>76</xdr:row>
      <xdr:rowOff>74960</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4541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66087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09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149116</xdr:rowOff>
    </xdr:from>
    <xdr:to>
      <xdr:col>71</xdr:col>
      <xdr:colOff>177800</xdr:colOff>
      <xdr:row>75</xdr:row>
      <xdr:rowOff>166653</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814300" y="13007866"/>
          <a:ext cx="889000" cy="1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155673</xdr:rowOff>
    </xdr:from>
    <xdr:to>
      <xdr:col>72</xdr:col>
      <xdr:colOff>38100</xdr:colOff>
      <xdr:row>76</xdr:row>
      <xdr:rowOff>85823</xdr:rowOff>
    </xdr:to>
    <xdr:sp macro="" textlink="">
      <xdr:nvSpPr>
        <xdr:cNvPr id="653" name="フローチャート: 判断 652">
          <a:extLst>
            <a:ext uri="{FF2B5EF4-FFF2-40B4-BE49-F238E27FC236}">
              <a16:creationId xmlns:a16="http://schemas.microsoft.com/office/drawing/2014/main" id="{00000000-0008-0000-0600-00008D020000}"/>
            </a:ext>
          </a:extLst>
        </xdr:cNvPr>
        <xdr:cNvSpPr/>
      </xdr:nvSpPr>
      <xdr:spPr>
        <a:xfrm>
          <a:off x="13652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76950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1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12112</xdr:rowOff>
    </xdr:from>
    <xdr:to>
      <xdr:col>67</xdr:col>
      <xdr:colOff>101600</xdr:colOff>
      <xdr:row>76</xdr:row>
      <xdr:rowOff>113712</xdr:rowOff>
    </xdr:to>
    <xdr:sp macro="" textlink="">
      <xdr:nvSpPr>
        <xdr:cNvPr id="655" name="フローチャート: 判断 654">
          <a:extLst>
            <a:ext uri="{FF2B5EF4-FFF2-40B4-BE49-F238E27FC236}">
              <a16:creationId xmlns:a16="http://schemas.microsoft.com/office/drawing/2014/main" id="{00000000-0008-0000-0600-00008F020000}"/>
            </a:ext>
          </a:extLst>
        </xdr:cNvPr>
        <xdr:cNvSpPr/>
      </xdr:nvSpPr>
      <xdr:spPr>
        <a:xfrm>
          <a:off x="12763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104839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13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83043</xdr:rowOff>
    </xdr:from>
    <xdr:to>
      <xdr:col>85</xdr:col>
      <xdr:colOff>177800</xdr:colOff>
      <xdr:row>77</xdr:row>
      <xdr:rowOff>13193</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6268700" y="1311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61470</xdr:rowOff>
    </xdr:from>
    <xdr:ext cx="534377" cy="259045"/>
    <xdr:sp macro="" textlink="">
      <xdr:nvSpPr>
        <xdr:cNvPr id="663" name="公債費該当値テキスト">
          <a:extLst>
            <a:ext uri="{FF2B5EF4-FFF2-40B4-BE49-F238E27FC236}">
              <a16:creationId xmlns:a16="http://schemas.microsoft.com/office/drawing/2014/main" id="{00000000-0008-0000-0600-000097020000}"/>
            </a:ext>
          </a:extLst>
        </xdr:cNvPr>
        <xdr:cNvSpPr txBox="1"/>
      </xdr:nvSpPr>
      <xdr:spPr>
        <a:xfrm>
          <a:off x="16370300" y="1309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158807</xdr:rowOff>
    </xdr:from>
    <xdr:to>
      <xdr:col>81</xdr:col>
      <xdr:colOff>101600</xdr:colOff>
      <xdr:row>76</xdr:row>
      <xdr:rowOff>88957</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5430500" y="1301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80084</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5214111" y="1311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141761</xdr:rowOff>
    </xdr:from>
    <xdr:to>
      <xdr:col>76</xdr:col>
      <xdr:colOff>165100</xdr:colOff>
      <xdr:row>76</xdr:row>
      <xdr:rowOff>71912</xdr:rowOff>
    </xdr:to>
    <xdr:sp macro="" textlink="">
      <xdr:nvSpPr>
        <xdr:cNvPr id="666" name="楕円 665">
          <a:extLst>
            <a:ext uri="{FF2B5EF4-FFF2-40B4-BE49-F238E27FC236}">
              <a16:creationId xmlns:a16="http://schemas.microsoft.com/office/drawing/2014/main" id="{00000000-0008-0000-0600-00009A020000}"/>
            </a:ext>
          </a:extLst>
        </xdr:cNvPr>
        <xdr:cNvSpPr/>
      </xdr:nvSpPr>
      <xdr:spPr>
        <a:xfrm>
          <a:off x="14541500" y="130005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88438</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4325111" y="1277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115853</xdr:rowOff>
    </xdr:from>
    <xdr:to>
      <xdr:col>72</xdr:col>
      <xdr:colOff>38100</xdr:colOff>
      <xdr:row>76</xdr:row>
      <xdr:rowOff>46003</xdr:rowOff>
    </xdr:to>
    <xdr:sp macro="" textlink="">
      <xdr:nvSpPr>
        <xdr:cNvPr id="668" name="楕円 667">
          <a:extLst>
            <a:ext uri="{FF2B5EF4-FFF2-40B4-BE49-F238E27FC236}">
              <a16:creationId xmlns:a16="http://schemas.microsoft.com/office/drawing/2014/main" id="{00000000-0008-0000-0600-00009C020000}"/>
            </a:ext>
          </a:extLst>
        </xdr:cNvPr>
        <xdr:cNvSpPr/>
      </xdr:nvSpPr>
      <xdr:spPr>
        <a:xfrm>
          <a:off x="13652500" y="1297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62530</xdr:rowOff>
    </xdr:from>
    <xdr:ext cx="534377"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3436111" y="1274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98316</xdr:rowOff>
    </xdr:from>
    <xdr:to>
      <xdr:col>67</xdr:col>
      <xdr:colOff>101600</xdr:colOff>
      <xdr:row>76</xdr:row>
      <xdr:rowOff>28466</xdr:rowOff>
    </xdr:to>
    <xdr:sp macro="" textlink="">
      <xdr:nvSpPr>
        <xdr:cNvPr id="670" name="楕円 669">
          <a:extLst>
            <a:ext uri="{FF2B5EF4-FFF2-40B4-BE49-F238E27FC236}">
              <a16:creationId xmlns:a16="http://schemas.microsoft.com/office/drawing/2014/main" id="{00000000-0008-0000-0600-00009E020000}"/>
            </a:ext>
          </a:extLst>
        </xdr:cNvPr>
        <xdr:cNvSpPr/>
      </xdr:nvSpPr>
      <xdr:spPr>
        <a:xfrm>
          <a:off x="12763500" y="1295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44993</xdr:rowOff>
    </xdr:from>
    <xdr:ext cx="534377"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547111" y="1273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6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6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積立金グラフ枠">
          <a:extLst>
            <a:ext uri="{FF2B5EF4-FFF2-40B4-BE49-F238E27FC236}">
              <a16:creationId xmlns:a16="http://schemas.microsoft.com/office/drawing/2014/main" id="{00000000-0008-0000-06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117687</xdr:rowOff>
    </xdr:from>
    <xdr:to>
      <xdr:col>85</xdr:col>
      <xdr:colOff>126364</xdr:colOff>
      <xdr:row>98</xdr:row>
      <xdr:rowOff>130679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6317595" y="15719637"/>
          <a:ext cx="1269" cy="1213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134506</xdr:rowOff>
    </xdr:from>
    <xdr:ext cx="469744" cy="259045"/>
    <xdr:sp macro="" textlink="">
      <xdr:nvSpPr>
        <xdr:cNvPr id="694" name="積立金最小値テキスト">
          <a:extLst>
            <a:ext uri="{FF2B5EF4-FFF2-40B4-BE49-F238E27FC236}">
              <a16:creationId xmlns:a16="http://schemas.microsoft.com/office/drawing/2014/main" id="{00000000-0008-0000-0600-0000B6020000}"/>
            </a:ext>
          </a:extLst>
        </xdr:cNvPr>
        <xdr:cNvSpPr txBox="1"/>
      </xdr:nvSpPr>
      <xdr:spPr>
        <a:xfrm>
          <a:off x="16370300" y="169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130679</xdr:rowOff>
    </xdr:from>
    <xdr:to>
      <xdr:col>86</xdr:col>
      <xdr:colOff>25400</xdr:colOff>
      <xdr:row>98</xdr:row>
      <xdr:rowOff>130679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6230600" y="1693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64364</xdr:rowOff>
    </xdr:from>
    <xdr:ext cx="599010" cy="259045"/>
    <xdr:sp macro="" textlink="">
      <xdr:nvSpPr>
        <xdr:cNvPr id="696" name="積立金最大値テキスト">
          <a:extLst>
            <a:ext uri="{FF2B5EF4-FFF2-40B4-BE49-F238E27FC236}">
              <a16:creationId xmlns:a16="http://schemas.microsoft.com/office/drawing/2014/main" id="{00000000-0008-0000-0600-0000B8020000}"/>
            </a:ext>
          </a:extLst>
        </xdr:cNvPr>
        <xdr:cNvSpPr txBox="1"/>
      </xdr:nvSpPr>
      <xdr:spPr>
        <a:xfrm>
          <a:off x="16370300" y="1549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117687</xdr:rowOff>
    </xdr:from>
    <xdr:to>
      <xdr:col>86</xdr:col>
      <xdr:colOff>25400</xdr:colOff>
      <xdr:row>91</xdr:row>
      <xdr:rowOff>117687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6230600" y="1571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32964</xdr:rowOff>
    </xdr:from>
    <xdr:to>
      <xdr:col>85</xdr:col>
      <xdr:colOff>127000</xdr:colOff>
      <xdr:row>98</xdr:row>
      <xdr:rowOff>49744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5481300" y="16835064"/>
          <a:ext cx="838200" cy="1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120164</xdr:rowOff>
    </xdr:from>
    <xdr:ext cx="534377" cy="259045"/>
    <xdr:sp macro="" textlink="">
      <xdr:nvSpPr>
        <xdr:cNvPr id="699" name="積立金平均値テキスト">
          <a:extLst>
            <a:ext uri="{FF2B5EF4-FFF2-40B4-BE49-F238E27FC236}">
              <a16:creationId xmlns:a16="http://schemas.microsoft.com/office/drawing/2014/main" id="{00000000-0008-0000-0600-0000BB020000}"/>
            </a:ext>
          </a:extLst>
        </xdr:cNvPr>
        <xdr:cNvSpPr txBox="1"/>
      </xdr:nvSpPr>
      <xdr:spPr>
        <a:xfrm>
          <a:off x="16370300" y="16579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97287</xdr:rowOff>
    </xdr:from>
    <xdr:to>
      <xdr:col>85</xdr:col>
      <xdr:colOff>177800</xdr:colOff>
      <xdr:row>98</xdr:row>
      <xdr:rowOff>27437</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6268700" y="167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43807</xdr:rowOff>
    </xdr:from>
    <xdr:to>
      <xdr:col>81</xdr:col>
      <xdr:colOff>50800</xdr:colOff>
      <xdr:row>98</xdr:row>
      <xdr:rowOff>49744</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4592300" y="16845907"/>
          <a:ext cx="889000" cy="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101245</xdr:rowOff>
    </xdr:from>
    <xdr:to>
      <xdr:col>81</xdr:col>
      <xdr:colOff>101600</xdr:colOff>
      <xdr:row>98</xdr:row>
      <xdr:rowOff>31395</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54305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47922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5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30800</xdr:rowOff>
    </xdr:from>
    <xdr:to>
      <xdr:col>76</xdr:col>
      <xdr:colOff>114300</xdr:colOff>
      <xdr:row>98</xdr:row>
      <xdr:rowOff>43807</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3703300" y="16832900"/>
          <a:ext cx="889000" cy="1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118332</xdr:rowOff>
    </xdr:from>
    <xdr:to>
      <xdr:col>76</xdr:col>
      <xdr:colOff>165100</xdr:colOff>
      <xdr:row>98</xdr:row>
      <xdr:rowOff>48482</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4541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65009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52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30800</xdr:rowOff>
    </xdr:from>
    <xdr:to>
      <xdr:col>71</xdr:col>
      <xdr:colOff>177800</xdr:colOff>
      <xdr:row>98</xdr:row>
      <xdr:rowOff>55073</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flipV="1">
          <a:off x="12814300" y="16832900"/>
          <a:ext cx="889000" cy="2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135139</xdr:rowOff>
    </xdr:from>
    <xdr:to>
      <xdr:col>72</xdr:col>
      <xdr:colOff>38100</xdr:colOff>
      <xdr:row>98</xdr:row>
      <xdr:rowOff>65289</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13652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81816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54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10632</xdr:rowOff>
    </xdr:from>
    <xdr:to>
      <xdr:col>67</xdr:col>
      <xdr:colOff>101600</xdr:colOff>
      <xdr:row>98</xdr:row>
      <xdr:rowOff>112232</xdr:rowOff>
    </xdr:to>
    <xdr:sp macro="" textlink="">
      <xdr:nvSpPr>
        <xdr:cNvPr id="710" name="フローチャート: 判断 709">
          <a:extLst>
            <a:ext uri="{FF2B5EF4-FFF2-40B4-BE49-F238E27FC236}">
              <a16:creationId xmlns:a16="http://schemas.microsoft.com/office/drawing/2014/main" id="{00000000-0008-0000-0600-0000C6020000}"/>
            </a:ext>
          </a:extLst>
        </xdr:cNvPr>
        <xdr:cNvSpPr/>
      </xdr:nvSpPr>
      <xdr:spPr>
        <a:xfrm>
          <a:off x="12763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103359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9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153614</xdr:rowOff>
    </xdr:from>
    <xdr:to>
      <xdr:col>85</xdr:col>
      <xdr:colOff>177800</xdr:colOff>
      <xdr:row>98</xdr:row>
      <xdr:rowOff>83764</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6268700" y="1678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75714</xdr:rowOff>
    </xdr:from>
    <xdr:ext cx="534377" cy="259045"/>
    <xdr:sp macro="" textlink="">
      <xdr:nvSpPr>
        <xdr:cNvPr id="718" name="積立金該当値テキスト">
          <a:extLst>
            <a:ext uri="{FF2B5EF4-FFF2-40B4-BE49-F238E27FC236}">
              <a16:creationId xmlns:a16="http://schemas.microsoft.com/office/drawing/2014/main" id="{00000000-0008-0000-0600-0000CE020000}"/>
            </a:ext>
          </a:extLst>
        </xdr:cNvPr>
        <xdr:cNvSpPr txBox="1"/>
      </xdr:nvSpPr>
      <xdr:spPr>
        <a:xfrm>
          <a:off x="16370300" y="1670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170394</xdr:rowOff>
    </xdr:from>
    <xdr:to>
      <xdr:col>81</xdr:col>
      <xdr:colOff>101600</xdr:colOff>
      <xdr:row>98</xdr:row>
      <xdr:rowOff>100544</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5430500" y="1680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91671</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5214111" y="1689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164457</xdr:rowOff>
    </xdr:from>
    <xdr:to>
      <xdr:col>76</xdr:col>
      <xdr:colOff>165100</xdr:colOff>
      <xdr:row>98</xdr:row>
      <xdr:rowOff>94607</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4541500" y="1679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85734</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4325111" y="1688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151450</xdr:rowOff>
    </xdr:from>
    <xdr:to>
      <xdr:col>72</xdr:col>
      <xdr:colOff>38100</xdr:colOff>
      <xdr:row>98</xdr:row>
      <xdr:rowOff>81600</xdr:rowOff>
    </xdr:to>
    <xdr:sp macro="" textlink="">
      <xdr:nvSpPr>
        <xdr:cNvPr id="723" name="楕円 722">
          <a:extLst>
            <a:ext uri="{FF2B5EF4-FFF2-40B4-BE49-F238E27FC236}">
              <a16:creationId xmlns:a16="http://schemas.microsoft.com/office/drawing/2014/main" id="{00000000-0008-0000-0600-0000D3020000}"/>
            </a:ext>
          </a:extLst>
        </xdr:cNvPr>
        <xdr:cNvSpPr/>
      </xdr:nvSpPr>
      <xdr:spPr>
        <a:xfrm>
          <a:off x="13652500" y="167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72727</xdr:rowOff>
    </xdr:from>
    <xdr:ext cx="534377"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3436111" y="1687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4273</xdr:rowOff>
    </xdr:from>
    <xdr:to>
      <xdr:col>67</xdr:col>
      <xdr:colOff>101600</xdr:colOff>
      <xdr:row>98</xdr:row>
      <xdr:rowOff>105873</xdr:rowOff>
    </xdr:to>
    <xdr:sp macro="" textlink="">
      <xdr:nvSpPr>
        <xdr:cNvPr id="725" name="楕円 724">
          <a:extLst>
            <a:ext uri="{FF2B5EF4-FFF2-40B4-BE49-F238E27FC236}">
              <a16:creationId xmlns:a16="http://schemas.microsoft.com/office/drawing/2014/main" id="{00000000-0008-0000-0600-0000D5020000}"/>
            </a:ext>
          </a:extLst>
        </xdr:cNvPr>
        <xdr:cNvSpPr/>
      </xdr:nvSpPr>
      <xdr:spPr>
        <a:xfrm>
          <a:off x="12763500" y="168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122400</xdr:rowOff>
    </xdr:from>
    <xdr:ext cx="534377"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2547111" y="1658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a:extLst>
            <a:ext uri="{FF2B5EF4-FFF2-40B4-BE49-F238E27FC236}">
              <a16:creationId xmlns:a16="http://schemas.microsoft.com/office/drawing/2014/main" id="{00000000-0008-0000-06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29149</xdr:rowOff>
    </xdr:from>
    <xdr:to>
      <xdr:col>116</xdr:col>
      <xdr:colOff>62864</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2159595" y="5515549"/>
          <a:ext cx="1269" cy="1139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9" name="投資及び出資金最小値テキスト">
          <a:extLst>
            <a:ext uri="{FF2B5EF4-FFF2-40B4-BE49-F238E27FC236}">
              <a16:creationId xmlns:a16="http://schemas.microsoft.com/office/drawing/2014/main" id="{00000000-0008-0000-0600-0000E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147276</xdr:rowOff>
    </xdr:from>
    <xdr:ext cx="534377" cy="259045"/>
    <xdr:sp macro="" textlink="">
      <xdr:nvSpPr>
        <xdr:cNvPr id="751" name="投資及び出資金最大値テキスト">
          <a:extLst>
            <a:ext uri="{FF2B5EF4-FFF2-40B4-BE49-F238E27FC236}">
              <a16:creationId xmlns:a16="http://schemas.microsoft.com/office/drawing/2014/main" id="{00000000-0008-0000-0600-0000EF020000}"/>
            </a:ext>
          </a:extLst>
        </xdr:cNvPr>
        <xdr:cNvSpPr txBox="1"/>
      </xdr:nvSpPr>
      <xdr:spPr>
        <a:xfrm>
          <a:off x="22212300" y="529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29149</xdr:rowOff>
    </xdr:from>
    <xdr:to>
      <xdr:col>116</xdr:col>
      <xdr:colOff>152400</xdr:colOff>
      <xdr:row>32</xdr:row>
      <xdr:rowOff>29149</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2072600" y="551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6838</xdr:rowOff>
    </xdr:from>
    <xdr:to>
      <xdr:col>116</xdr:col>
      <xdr:colOff>63500</xdr:colOff>
      <xdr:row>38</xdr:row>
      <xdr:rowOff>112542</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1323300" y="6350488"/>
          <a:ext cx="838200" cy="27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71955</xdr:rowOff>
    </xdr:from>
    <xdr:ext cx="469744" cy="259045"/>
    <xdr:sp macro="" textlink="">
      <xdr:nvSpPr>
        <xdr:cNvPr id="754" name="投資及び出資金平均値テキスト">
          <a:extLst>
            <a:ext uri="{FF2B5EF4-FFF2-40B4-BE49-F238E27FC236}">
              <a16:creationId xmlns:a16="http://schemas.microsoft.com/office/drawing/2014/main" id="{00000000-0008-0000-0600-0000F2020000}"/>
            </a:ext>
          </a:extLst>
        </xdr:cNvPr>
        <xdr:cNvSpPr txBox="1"/>
      </xdr:nvSpPr>
      <xdr:spPr>
        <a:xfrm>
          <a:off x="22212300" y="6244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49078</xdr:rowOff>
    </xdr:from>
    <xdr:to>
      <xdr:col>116</xdr:col>
      <xdr:colOff>114300</xdr:colOff>
      <xdr:row>37</xdr:row>
      <xdr:rowOff>150678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2110700" y="639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6838</xdr:rowOff>
    </xdr:from>
    <xdr:to>
      <xdr:col>111</xdr:col>
      <xdr:colOff>177800</xdr:colOff>
      <xdr:row>37</xdr:row>
      <xdr:rowOff>22520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20434300" y="6350488"/>
          <a:ext cx="889000" cy="1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76693</xdr:rowOff>
    </xdr:from>
    <xdr:to>
      <xdr:col>112</xdr:col>
      <xdr:colOff>38100</xdr:colOff>
      <xdr:row>38</xdr:row>
      <xdr:rowOff>6843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1272500" y="642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169420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51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22520</xdr:rowOff>
    </xdr:from>
    <xdr:to>
      <xdr:col>107</xdr:col>
      <xdr:colOff>50800</xdr:colOff>
      <xdr:row>37</xdr:row>
      <xdr:rowOff>53061</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flipV="1">
          <a:off x="19545300" y="6366170"/>
          <a:ext cx="889000" cy="3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4409</xdr:rowOff>
    </xdr:from>
    <xdr:to>
      <xdr:col>107</xdr:col>
      <xdr:colOff>101600</xdr:colOff>
      <xdr:row>37</xdr:row>
      <xdr:rowOff>106009</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0383500" y="634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97136</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440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53061</xdr:rowOff>
    </xdr:from>
    <xdr:to>
      <xdr:col>102</xdr:col>
      <xdr:colOff>114300</xdr:colOff>
      <xdr:row>37</xdr:row>
      <xdr:rowOff>88585</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flipV="1">
          <a:off x="18656300" y="6396711"/>
          <a:ext cx="889000" cy="3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116058</xdr:rowOff>
    </xdr:from>
    <xdr:to>
      <xdr:col>102</xdr:col>
      <xdr:colOff>165100</xdr:colOff>
      <xdr:row>38</xdr:row>
      <xdr:rowOff>46208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9494500" y="64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37335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55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125202</xdr:rowOff>
    </xdr:from>
    <xdr:to>
      <xdr:col>98</xdr:col>
      <xdr:colOff>38100</xdr:colOff>
      <xdr:row>38</xdr:row>
      <xdr:rowOff>55352</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18605500" y="64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46479</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56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61742</xdr:rowOff>
    </xdr:from>
    <xdr:to>
      <xdr:col>116</xdr:col>
      <xdr:colOff>114300</xdr:colOff>
      <xdr:row>38</xdr:row>
      <xdr:rowOff>163342</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2110700" y="657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148119</xdr:rowOff>
    </xdr:from>
    <xdr:ext cx="378565" cy="259045"/>
    <xdr:sp macro="" textlink="">
      <xdr:nvSpPr>
        <xdr:cNvPr id="773" name="投資及び出資金該当値テキスト">
          <a:extLst>
            <a:ext uri="{FF2B5EF4-FFF2-40B4-BE49-F238E27FC236}">
              <a16:creationId xmlns:a16="http://schemas.microsoft.com/office/drawing/2014/main" id="{00000000-0008-0000-0600-000005030000}"/>
            </a:ext>
          </a:extLst>
        </xdr:cNvPr>
        <xdr:cNvSpPr txBox="1"/>
      </xdr:nvSpPr>
      <xdr:spPr>
        <a:xfrm>
          <a:off x="22212300" y="6491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127488</xdr:rowOff>
    </xdr:from>
    <xdr:to>
      <xdr:col>112</xdr:col>
      <xdr:colOff>38100</xdr:colOff>
      <xdr:row>37</xdr:row>
      <xdr:rowOff>57638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1272500" y="62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74165</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1088428" y="607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143170</xdr:rowOff>
    </xdr:from>
    <xdr:to>
      <xdr:col>107</xdr:col>
      <xdr:colOff>101600</xdr:colOff>
      <xdr:row>37</xdr:row>
      <xdr:rowOff>73320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20383500" y="631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89847</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0199428" y="609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2261</xdr:rowOff>
    </xdr:from>
    <xdr:to>
      <xdr:col>102</xdr:col>
      <xdr:colOff>165100</xdr:colOff>
      <xdr:row>37</xdr:row>
      <xdr:rowOff>103861</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9494500" y="634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120388</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9310428" y="612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37785</xdr:rowOff>
    </xdr:from>
    <xdr:to>
      <xdr:col>98</xdr:col>
      <xdr:colOff>38100</xdr:colOff>
      <xdr:row>37</xdr:row>
      <xdr:rowOff>139385</xdr:rowOff>
    </xdr:to>
    <xdr:sp macro="" textlink="">
      <xdr:nvSpPr>
        <xdr:cNvPr id="780" name="楕円 779">
          <a:extLst>
            <a:ext uri="{FF2B5EF4-FFF2-40B4-BE49-F238E27FC236}">
              <a16:creationId xmlns:a16="http://schemas.microsoft.com/office/drawing/2014/main" id="{00000000-0008-0000-0600-00000C030000}"/>
            </a:ext>
          </a:extLst>
        </xdr:cNvPr>
        <xdr:cNvSpPr/>
      </xdr:nvSpPr>
      <xdr:spPr>
        <a:xfrm>
          <a:off x="18605500" y="638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155912</xdr:rowOff>
    </xdr:from>
    <xdr:ext cx="469744"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421428" y="615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144226</xdr:rowOff>
    </xdr:from>
    <xdr:to>
      <xdr:col>116</xdr:col>
      <xdr:colOff>62864</xdr:colOff>
      <xdr:row>58</xdr:row>
      <xdr:rowOff>139700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888176"/>
          <a:ext cx="1269" cy="1195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90903</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66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144226</xdr:rowOff>
    </xdr:from>
    <xdr:to>
      <xdr:col>116</xdr:col>
      <xdr:colOff>152400</xdr:colOff>
      <xdr:row>51</xdr:row>
      <xdr:rowOff>144226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88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135265</xdr:rowOff>
    </xdr:from>
    <xdr:to>
      <xdr:col>116</xdr:col>
      <xdr:colOff>63500</xdr:colOff>
      <xdr:row>58</xdr:row>
      <xdr:rowOff>135540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079365"/>
          <a:ext cx="8382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167967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769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145090</xdr:rowOff>
    </xdr:from>
    <xdr:to>
      <xdr:col>116</xdr:col>
      <xdr:colOff>114300</xdr:colOff>
      <xdr:row>58</xdr:row>
      <xdr:rowOff>75240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1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134991</xdr:rowOff>
    </xdr:from>
    <xdr:to>
      <xdr:col>111</xdr:col>
      <xdr:colOff>177800</xdr:colOff>
      <xdr:row>58</xdr:row>
      <xdr:rowOff>135265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079091"/>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112126</xdr:rowOff>
    </xdr:from>
    <xdr:to>
      <xdr:col>112</xdr:col>
      <xdr:colOff>38100</xdr:colOff>
      <xdr:row>58</xdr:row>
      <xdr:rowOff>42276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58803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66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134991</xdr:rowOff>
    </xdr:from>
    <xdr:to>
      <xdr:col>107</xdr:col>
      <xdr:colOff>50800</xdr:colOff>
      <xdr:row>58</xdr:row>
      <xdr:rowOff>137368</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9545300" y="10079091"/>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129865</xdr:rowOff>
    </xdr:from>
    <xdr:to>
      <xdr:col>107</xdr:col>
      <xdr:colOff>101600</xdr:colOff>
      <xdr:row>58</xdr:row>
      <xdr:rowOff>60015</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76542</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137368</xdr:rowOff>
    </xdr:from>
    <xdr:to>
      <xdr:col>102</xdr:col>
      <xdr:colOff>114300</xdr:colOff>
      <xdr:row>58</xdr:row>
      <xdr:rowOff>137368</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081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150896</xdr:rowOff>
    </xdr:from>
    <xdr:to>
      <xdr:col>102</xdr:col>
      <xdr:colOff>165100</xdr:colOff>
      <xdr:row>58</xdr:row>
      <xdr:rowOff>81046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97573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42357</xdr:rowOff>
    </xdr:from>
    <xdr:to>
      <xdr:col>98</xdr:col>
      <xdr:colOff>38100</xdr:colOff>
      <xdr:row>57</xdr:row>
      <xdr:rowOff>143957</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160484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84740</xdr:rowOff>
    </xdr:from>
    <xdr:to>
      <xdr:col>116</xdr:col>
      <xdr:colOff>114300</xdr:colOff>
      <xdr:row>59</xdr:row>
      <xdr:rowOff>14890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02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171117</xdr:rowOff>
    </xdr:from>
    <xdr:ext cx="313932"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943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84465</xdr:rowOff>
    </xdr:from>
    <xdr:to>
      <xdr:col>112</xdr:col>
      <xdr:colOff>38100</xdr:colOff>
      <xdr:row>59</xdr:row>
      <xdr:rowOff>14615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02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5742</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66333" y="101212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84191</xdr:rowOff>
    </xdr:from>
    <xdr:to>
      <xdr:col>107</xdr:col>
      <xdr:colOff>101600</xdr:colOff>
      <xdr:row>59</xdr:row>
      <xdr:rowOff>14341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0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5468</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245017" y="10121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86568</xdr:rowOff>
    </xdr:from>
    <xdr:to>
      <xdr:col>102</xdr:col>
      <xdr:colOff>165100</xdr:colOff>
      <xdr:row>59</xdr:row>
      <xdr:rowOff>16718</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03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7845</xdr:rowOff>
    </xdr:from>
    <xdr:ext cx="313932"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88333" y="10123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86568</xdr:rowOff>
    </xdr:from>
    <xdr:to>
      <xdr:col>98</xdr:col>
      <xdr:colOff>38100</xdr:colOff>
      <xdr:row>59</xdr:row>
      <xdr:rowOff>16718</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3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7845</xdr:rowOff>
    </xdr:from>
    <xdr:ext cx="313932"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99333" y="10123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83258</xdr:rowOff>
    </xdr:from>
    <xdr:to>
      <xdr:col>116</xdr:col>
      <xdr:colOff>62864</xdr:colOff>
      <xdr:row>79</xdr:row>
      <xdr:rowOff>56100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256208"/>
          <a:ext cx="1269" cy="134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59927</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60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56100</xdr:rowOff>
    </xdr:from>
    <xdr:to>
      <xdr:col>116</xdr:col>
      <xdr:colOff>152400</xdr:colOff>
      <xdr:row>79</xdr:row>
      <xdr:rowOff>56100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60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29935</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203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83258</xdr:rowOff>
    </xdr:from>
    <xdr:to>
      <xdr:col>116</xdr:col>
      <xdr:colOff>152400</xdr:colOff>
      <xdr:row>71</xdr:row>
      <xdr:rowOff>83258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25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129801</xdr:rowOff>
    </xdr:from>
    <xdr:to>
      <xdr:col>116</xdr:col>
      <xdr:colOff>63500</xdr:colOff>
      <xdr:row>79</xdr:row>
      <xdr:rowOff>56100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1323300" y="13331451"/>
          <a:ext cx="838200" cy="26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166138</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2853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143261</xdr:rowOff>
    </xdr:from>
    <xdr:to>
      <xdr:col>116</xdr:col>
      <xdr:colOff>114300</xdr:colOff>
      <xdr:row>76</xdr:row>
      <xdr:rowOff>73411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300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129801</xdr:rowOff>
    </xdr:from>
    <xdr:to>
      <xdr:col>111</xdr:col>
      <xdr:colOff>177800</xdr:colOff>
      <xdr:row>77</xdr:row>
      <xdr:rowOff>155473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3331451"/>
          <a:ext cx="889000" cy="2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110503</xdr:rowOff>
    </xdr:from>
    <xdr:to>
      <xdr:col>112</xdr:col>
      <xdr:colOff>38100</xdr:colOff>
      <xdr:row>75</xdr:row>
      <xdr:rowOff>40653</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279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57180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57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147586</xdr:rowOff>
    </xdr:from>
    <xdr:to>
      <xdr:col>107</xdr:col>
      <xdr:colOff>50800</xdr:colOff>
      <xdr:row>77</xdr:row>
      <xdr:rowOff>155473</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9545300" y="13349236"/>
          <a:ext cx="8890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93152</xdr:rowOff>
    </xdr:from>
    <xdr:to>
      <xdr:col>107</xdr:col>
      <xdr:colOff>101600</xdr:colOff>
      <xdr:row>75</xdr:row>
      <xdr:rowOff>23302</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27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39829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55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122670</xdr:rowOff>
    </xdr:from>
    <xdr:to>
      <xdr:col>102</xdr:col>
      <xdr:colOff>114300</xdr:colOff>
      <xdr:row>77</xdr:row>
      <xdr:rowOff>147586</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656300" y="13324320"/>
          <a:ext cx="889000" cy="2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81265</xdr:rowOff>
    </xdr:from>
    <xdr:to>
      <xdr:col>102</xdr:col>
      <xdr:colOff>165100</xdr:colOff>
      <xdr:row>75</xdr:row>
      <xdr:rowOff>11415</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276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27942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54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83939</xdr:rowOff>
    </xdr:from>
    <xdr:to>
      <xdr:col>98</xdr:col>
      <xdr:colOff>38100</xdr:colOff>
      <xdr:row>75</xdr:row>
      <xdr:rowOff>14089</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277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30616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5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5300</xdr:rowOff>
    </xdr:from>
    <xdr:to>
      <xdr:col>116</xdr:col>
      <xdr:colOff>114300</xdr:colOff>
      <xdr:row>79</xdr:row>
      <xdr:rowOff>106900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354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91677</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34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79001</xdr:rowOff>
    </xdr:from>
    <xdr:to>
      <xdr:col>112</xdr:col>
      <xdr:colOff>38100</xdr:colOff>
      <xdr:row>78</xdr:row>
      <xdr:rowOff>9151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328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278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337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104673</xdr:rowOff>
    </xdr:from>
    <xdr:to>
      <xdr:col>107</xdr:col>
      <xdr:colOff>101600</xdr:colOff>
      <xdr:row>78</xdr:row>
      <xdr:rowOff>34823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33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25950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339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96786</xdr:rowOff>
    </xdr:from>
    <xdr:to>
      <xdr:col>102</xdr:col>
      <xdr:colOff>165100</xdr:colOff>
      <xdr:row>78</xdr:row>
      <xdr:rowOff>26936</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329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18063</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339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71870</xdr:rowOff>
    </xdr:from>
    <xdr:to>
      <xdr:col>98</xdr:col>
      <xdr:colOff>38100</xdr:colOff>
      <xdr:row>78</xdr:row>
      <xdr:rowOff>2020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32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164597</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336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維持補修費は住民一人当たり</a:t>
          </a:r>
          <a:r>
            <a:rPr kumimoji="1" lang="en-US" altLang="ja-JP" sz="1300">
              <a:latin typeface="ＭＳ Ｐゴシック" panose="020B0600070205080204" pitchFamily="50" charset="-128"/>
              <a:ea typeface="ＭＳ Ｐゴシック" panose="020B0600070205080204" pitchFamily="50" charset="-128"/>
            </a:rPr>
            <a:t>12,572</a:t>
          </a:r>
          <a:r>
            <a:rPr kumimoji="1" lang="ja-JP" altLang="en-US" sz="1300">
              <a:latin typeface="ＭＳ Ｐゴシック" panose="020B0600070205080204" pitchFamily="50" charset="-128"/>
              <a:ea typeface="ＭＳ Ｐゴシック" panose="020B0600070205080204" pitchFamily="50" charset="-128"/>
            </a:rPr>
            <a:t>円となっており、類似団体の平均を下回っているものの令和６年度は大きく伸びている。これは、豪雪により除雪経費が大きく増となったことによるものであり、同じく豪雪である令和７年度も同様の傾向が予想され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121,282</a:t>
          </a:r>
          <a:r>
            <a:rPr kumimoji="1" lang="ja-JP" altLang="en-US" sz="1300">
              <a:latin typeface="ＭＳ Ｐゴシック" panose="020B0600070205080204" pitchFamily="50" charset="-128"/>
              <a:ea typeface="ＭＳ Ｐゴシック" panose="020B0600070205080204" pitchFamily="50" charset="-128"/>
            </a:rPr>
            <a:t>円となっており、類似団体の平均と比較して一人当たりのコストが高い状況である。特に令和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年度以降、住民税非課税世帯・子育て世帯への各種給付金事業費の増が要因で高い状況となっており、改正後の児童手当制度が通年化する令和７年度以降は一層の増加が予想される。</a:t>
          </a:r>
        </a:p>
        <a:p>
          <a:r>
            <a:rPr kumimoji="1" lang="ja-JP" altLang="en-US" sz="1300">
              <a:latin typeface="ＭＳ Ｐゴシック" panose="020B0600070205080204" pitchFamily="50" charset="-128"/>
              <a:ea typeface="ＭＳ Ｐゴシック" panose="020B0600070205080204" pitchFamily="50" charset="-128"/>
            </a:rPr>
            <a:t>　普通建設事業費（うち更新整備）は住民一人当たり</a:t>
          </a:r>
          <a:r>
            <a:rPr kumimoji="1" lang="en-US" altLang="ja-JP" sz="1300">
              <a:latin typeface="ＭＳ Ｐゴシック" panose="020B0600070205080204" pitchFamily="50" charset="-128"/>
              <a:ea typeface="ＭＳ Ｐゴシック" panose="020B0600070205080204" pitchFamily="50" charset="-128"/>
            </a:rPr>
            <a:t>84,504</a:t>
          </a:r>
          <a:r>
            <a:rPr kumimoji="1" lang="ja-JP" altLang="en-US" sz="1300">
              <a:latin typeface="ＭＳ Ｐゴシック" panose="020B0600070205080204" pitchFamily="50" charset="-128"/>
              <a:ea typeface="ＭＳ Ｐゴシック" panose="020B0600070205080204" pitchFamily="50" charset="-128"/>
            </a:rPr>
            <a:t>円となっており、類似団体の平均と比較して一人当たりのコストが低い状況ではあるが、明徳中学校の予防改修工事を実施したため、増となった。</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74,038</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年度から類似団体の平均をやや下回り、減少傾向であるが、今後、大型事業の償還が始まることから、増額が見込まれる。</a:t>
          </a:r>
        </a:p>
        <a:p>
          <a:r>
            <a:rPr kumimoji="1" lang="ja-JP" altLang="en-US" sz="1300">
              <a:latin typeface="ＭＳ Ｐゴシック" panose="020B0600070205080204" pitchFamily="50" charset="-128"/>
              <a:ea typeface="ＭＳ Ｐゴシック" panose="020B0600070205080204" pitchFamily="50" charset="-128"/>
            </a:rPr>
            <a:t>　類似団体と比較して一人当たりのコストが低い人件費や物件費等の費目については、今後も継続的に抑制に取り組んでいくことで上記の扶助費、普通建設事業費、公債費等の増に対応していくこととする。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青森県藤崎町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14,300
14,267
37.29
9,660,341
9,467,272
161,628
4,922,405
8,165,173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140353</xdr:rowOff>
    </xdr:from>
    <xdr:to>
      <xdr:col>24</xdr:col>
      <xdr:colOff>62865</xdr:colOff>
      <xdr:row>37</xdr:row>
      <xdr:rowOff>137414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12403"/>
          <a:ext cx="1270" cy="1368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141241</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137414</xdr:rowOff>
    </xdr:from>
    <xdr:to>
      <xdr:col>24</xdr:col>
      <xdr:colOff>152400</xdr:colOff>
      <xdr:row>37</xdr:row>
      <xdr:rowOff>137414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48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87030</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8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140353</xdr:rowOff>
    </xdr:from>
    <xdr:to>
      <xdr:col>24</xdr:col>
      <xdr:colOff>152400</xdr:colOff>
      <xdr:row>29</xdr:row>
      <xdr:rowOff>140353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12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137414</xdr:rowOff>
    </xdr:from>
    <xdr:to>
      <xdr:col>24</xdr:col>
      <xdr:colOff>63500</xdr:colOff>
      <xdr:row>38</xdr:row>
      <xdr:rowOff>55771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481064"/>
          <a:ext cx="8382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130392</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88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107515</xdr:rowOff>
    </xdr:from>
    <xdr:to>
      <xdr:col>24</xdr:col>
      <xdr:colOff>114300</xdr:colOff>
      <xdr:row>35</xdr:row>
      <xdr:rowOff>37665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3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48913</xdr:rowOff>
    </xdr:from>
    <xdr:to>
      <xdr:col>19</xdr:col>
      <xdr:colOff>177800</xdr:colOff>
      <xdr:row>38</xdr:row>
      <xdr:rowOff>55771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564013"/>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39914</xdr:rowOff>
    </xdr:from>
    <xdr:to>
      <xdr:col>20</xdr:col>
      <xdr:colOff>38100</xdr:colOff>
      <xdr:row>35</xdr:row>
      <xdr:rowOff>141514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158041</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1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28992</xdr:rowOff>
    </xdr:from>
    <xdr:to>
      <xdr:col>15</xdr:col>
      <xdr:colOff>50800</xdr:colOff>
      <xdr:row>38</xdr:row>
      <xdr:rowOff>48913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544092"/>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73551</xdr:rowOff>
    </xdr:from>
    <xdr:to>
      <xdr:col>15</xdr:col>
      <xdr:colOff>101600</xdr:colOff>
      <xdr:row>36</xdr:row>
      <xdr:rowOff>3701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7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20228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4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109655</xdr:rowOff>
    </xdr:from>
    <xdr:to>
      <xdr:col>10</xdr:col>
      <xdr:colOff>114300</xdr:colOff>
      <xdr:row>38</xdr:row>
      <xdr:rowOff>28992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453305"/>
          <a:ext cx="889000" cy="9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113719</xdr:rowOff>
    </xdr:from>
    <xdr:to>
      <xdr:col>10</xdr:col>
      <xdr:colOff>165100</xdr:colOff>
      <xdr:row>36</xdr:row>
      <xdr:rowOff>43869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1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60396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8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125149</xdr:rowOff>
    </xdr:from>
    <xdr:to>
      <xdr:col>6</xdr:col>
      <xdr:colOff>38100</xdr:colOff>
      <xdr:row>36</xdr:row>
      <xdr:rowOff>55299</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2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71826</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0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86614</xdr:rowOff>
    </xdr:from>
    <xdr:to>
      <xdr:col>24</xdr:col>
      <xdr:colOff>114300</xdr:colOff>
      <xdr:row>38</xdr:row>
      <xdr:rowOff>16764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1541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4971</xdr:rowOff>
    </xdr:from>
    <xdr:to>
      <xdr:col>20</xdr:col>
      <xdr:colOff>38100</xdr:colOff>
      <xdr:row>38</xdr:row>
      <xdr:rowOff>106571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52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97698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61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169563</xdr:rowOff>
    </xdr:from>
    <xdr:to>
      <xdr:col>15</xdr:col>
      <xdr:colOff>101600</xdr:colOff>
      <xdr:row>38</xdr:row>
      <xdr:rowOff>99713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51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90840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60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149642</xdr:rowOff>
    </xdr:from>
    <xdr:to>
      <xdr:col>10</xdr:col>
      <xdr:colOff>165100</xdr:colOff>
      <xdr:row>38</xdr:row>
      <xdr:rowOff>79792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9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70919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58855</xdr:rowOff>
    </xdr:from>
    <xdr:to>
      <xdr:col>6</xdr:col>
      <xdr:colOff>38100</xdr:colOff>
      <xdr:row>37</xdr:row>
      <xdr:rowOff>160455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0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151582</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9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147145</xdr:rowOff>
    </xdr:from>
    <xdr:to>
      <xdr:col>24</xdr:col>
      <xdr:colOff>62865</xdr:colOff>
      <xdr:row>59</xdr:row>
      <xdr:rowOff>4595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19645"/>
          <a:ext cx="1270" cy="140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8422</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4595</xdr:rowOff>
    </xdr:from>
    <xdr:to>
      <xdr:col>24</xdr:col>
      <xdr:colOff>152400</xdr:colOff>
      <xdr:row>59</xdr:row>
      <xdr:rowOff>4595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93822</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494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1,373,161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147145</xdr:rowOff>
    </xdr:from>
    <xdr:to>
      <xdr:col>24</xdr:col>
      <xdr:colOff>152400</xdr:colOff>
      <xdr:row>50</xdr:row>
      <xdr:rowOff>147145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19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102195</xdr:rowOff>
    </xdr:from>
    <xdr:to>
      <xdr:col>24</xdr:col>
      <xdr:colOff>63500</xdr:colOff>
      <xdr:row>58</xdr:row>
      <xdr:rowOff>126586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10046295"/>
          <a:ext cx="838200" cy="2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2553</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752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151126</xdr:rowOff>
    </xdr:from>
    <xdr:to>
      <xdr:col>24</xdr:col>
      <xdr:colOff>114300</xdr:colOff>
      <xdr:row>58</xdr:row>
      <xdr:rowOff>81276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126586</xdr:rowOff>
    </xdr:from>
    <xdr:to>
      <xdr:col>19</xdr:col>
      <xdr:colOff>177800</xdr:colOff>
      <xdr:row>58</xdr:row>
      <xdr:rowOff>141506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10070686"/>
          <a:ext cx="889000" cy="1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169742</xdr:rowOff>
    </xdr:from>
    <xdr:to>
      <xdr:col>20</xdr:col>
      <xdr:colOff>38100</xdr:colOff>
      <xdr:row>58</xdr:row>
      <xdr:rowOff>99892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116419</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717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141506</xdr:rowOff>
    </xdr:from>
    <xdr:to>
      <xdr:col>15</xdr:col>
      <xdr:colOff>50800</xdr:colOff>
      <xdr:row>58</xdr:row>
      <xdr:rowOff>145745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10085606"/>
          <a:ext cx="889000" cy="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20484</xdr:rowOff>
    </xdr:from>
    <xdr:to>
      <xdr:col>15</xdr:col>
      <xdr:colOff>101600</xdr:colOff>
      <xdr:row>58</xdr:row>
      <xdr:rowOff>122084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6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138611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73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30854</xdr:rowOff>
    </xdr:from>
    <xdr:to>
      <xdr:col>10</xdr:col>
      <xdr:colOff>114300</xdr:colOff>
      <xdr:row>58</xdr:row>
      <xdr:rowOff>145745</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9974954"/>
          <a:ext cx="889000" cy="11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59553</xdr:rowOff>
    </xdr:from>
    <xdr:to>
      <xdr:col>10</xdr:col>
      <xdr:colOff>165100</xdr:colOff>
      <xdr:row>58</xdr:row>
      <xdr:rowOff>161153</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1000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6230</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77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147472</xdr:rowOff>
    </xdr:from>
    <xdr:to>
      <xdr:col>6</xdr:col>
      <xdr:colOff>38100</xdr:colOff>
      <xdr:row>58</xdr:row>
      <xdr:rowOff>77622</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2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94149</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69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51395</xdr:rowOff>
    </xdr:from>
    <xdr:to>
      <xdr:col>24</xdr:col>
      <xdr:colOff>114300</xdr:colOff>
      <xdr:row>58</xdr:row>
      <xdr:rowOff>152995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9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137772</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1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75786</xdr:rowOff>
    </xdr:from>
    <xdr:to>
      <xdr:col>20</xdr:col>
      <xdr:colOff>38100</xdr:colOff>
      <xdr:row>59</xdr:row>
      <xdr:rowOff>5936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1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168513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11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90706</xdr:rowOff>
    </xdr:from>
    <xdr:to>
      <xdr:col>15</xdr:col>
      <xdr:colOff>101600</xdr:colOff>
      <xdr:row>59</xdr:row>
      <xdr:rowOff>20856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3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11983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127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94945</xdr:rowOff>
    </xdr:from>
    <xdr:to>
      <xdr:col>10</xdr:col>
      <xdr:colOff>165100</xdr:colOff>
      <xdr:row>59</xdr:row>
      <xdr:rowOff>25095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100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16222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1013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151504</xdr:rowOff>
    </xdr:from>
    <xdr:to>
      <xdr:col>6</xdr:col>
      <xdr:colOff>38100</xdr:colOff>
      <xdr:row>58</xdr:row>
      <xdr:rowOff>81654</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2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72781</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1001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84031</xdr:rowOff>
    </xdr:from>
    <xdr:to>
      <xdr:col>24</xdr:col>
      <xdr:colOff>62865</xdr:colOff>
      <xdr:row>79</xdr:row>
      <xdr:rowOff>112376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2085531"/>
          <a:ext cx="1270" cy="1571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116203</xdr:rowOff>
    </xdr:from>
    <xdr:ext cx="599010" cy="259045"/>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66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112376</xdr:rowOff>
    </xdr:from>
    <xdr:to>
      <xdr:col>24</xdr:col>
      <xdr:colOff>152400</xdr:colOff>
      <xdr:row>79</xdr:row>
      <xdr:rowOff>112376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65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30708</xdr:rowOff>
    </xdr:from>
    <xdr:ext cx="599010" cy="2590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86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293,114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84031</xdr:rowOff>
    </xdr:from>
    <xdr:to>
      <xdr:col>24</xdr:col>
      <xdr:colOff>152400</xdr:colOff>
      <xdr:row>70</xdr:row>
      <xdr:rowOff>84031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2085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45473</xdr:rowOff>
    </xdr:from>
    <xdr:to>
      <xdr:col>24</xdr:col>
      <xdr:colOff>63500</xdr:colOff>
      <xdr:row>77</xdr:row>
      <xdr:rowOff>49915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3797300" y="13247123"/>
          <a:ext cx="8382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122118</xdr:rowOff>
    </xdr:from>
    <xdr:ext cx="599010" cy="259045"/>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2637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99241</xdr:rowOff>
    </xdr:from>
    <xdr:to>
      <xdr:col>24</xdr:col>
      <xdr:colOff>114300</xdr:colOff>
      <xdr:row>75</xdr:row>
      <xdr:rowOff>29391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278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49915</xdr:rowOff>
    </xdr:from>
    <xdr:to>
      <xdr:col>19</xdr:col>
      <xdr:colOff>177800</xdr:colOff>
      <xdr:row>77</xdr:row>
      <xdr:rowOff>149639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908300" y="13251565"/>
          <a:ext cx="889000" cy="9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43474</xdr:rowOff>
    </xdr:from>
    <xdr:to>
      <xdr:col>20</xdr:col>
      <xdr:colOff>38100</xdr:colOff>
      <xdr:row>75</xdr:row>
      <xdr:rowOff>145074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290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161601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795" y="12677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52527</xdr:rowOff>
    </xdr:from>
    <xdr:to>
      <xdr:col>15</xdr:col>
      <xdr:colOff>50800</xdr:colOff>
      <xdr:row>77</xdr:row>
      <xdr:rowOff>149639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2019300" y="13254177"/>
          <a:ext cx="889000" cy="9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160136</xdr:rowOff>
    </xdr:from>
    <xdr:to>
      <xdr:col>15</xdr:col>
      <xdr:colOff>101600</xdr:colOff>
      <xdr:row>76</xdr:row>
      <xdr:rowOff>90286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301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106813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795" y="1279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52527</xdr:rowOff>
    </xdr:from>
    <xdr:to>
      <xdr:col>10</xdr:col>
      <xdr:colOff>114300</xdr:colOff>
      <xdr:row>78</xdr:row>
      <xdr:rowOff>158717</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flipV="1">
          <a:off x="1130300" y="13254177"/>
          <a:ext cx="889000" cy="27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96803</xdr:rowOff>
    </xdr:from>
    <xdr:to>
      <xdr:col>10</xdr:col>
      <xdr:colOff>165100</xdr:colOff>
      <xdr:row>76</xdr:row>
      <xdr:rowOff>26953</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295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43480</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795" y="1273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52019</xdr:rowOff>
    </xdr:from>
    <xdr:to>
      <xdr:col>6</xdr:col>
      <xdr:colOff>38100</xdr:colOff>
      <xdr:row>77</xdr:row>
      <xdr:rowOff>153619</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170146</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795" y="1302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166123</xdr:rowOff>
    </xdr:from>
    <xdr:to>
      <xdr:col>24</xdr:col>
      <xdr:colOff>114300</xdr:colOff>
      <xdr:row>77</xdr:row>
      <xdr:rowOff>96273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319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144550</xdr:rowOff>
    </xdr:from>
    <xdr:ext cx="599010" cy="259045"/>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31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170565</xdr:rowOff>
    </xdr:from>
    <xdr:to>
      <xdr:col>20</xdr:col>
      <xdr:colOff>38100</xdr:colOff>
      <xdr:row>77</xdr:row>
      <xdr:rowOff>100715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320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91842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795" y="1329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98839</xdr:rowOff>
    </xdr:from>
    <xdr:to>
      <xdr:col>15</xdr:col>
      <xdr:colOff>101600</xdr:colOff>
      <xdr:row>78</xdr:row>
      <xdr:rowOff>28989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330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20116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795" y="1339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1727</xdr:rowOff>
    </xdr:from>
    <xdr:to>
      <xdr:col>10</xdr:col>
      <xdr:colOff>165100</xdr:colOff>
      <xdr:row>77</xdr:row>
      <xdr:rowOff>103327</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320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94454</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795" y="1329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107917</xdr:rowOff>
    </xdr:from>
    <xdr:to>
      <xdr:col>6</xdr:col>
      <xdr:colOff>38100</xdr:colOff>
      <xdr:row>79</xdr:row>
      <xdr:rowOff>38067</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348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29194</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795" y="13573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66903</xdr:rowOff>
    </xdr:from>
    <xdr:to>
      <xdr:col>24</xdr:col>
      <xdr:colOff>62865</xdr:colOff>
      <xdr:row>98</xdr:row>
      <xdr:rowOff>84108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68853"/>
          <a:ext cx="1270" cy="1217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87935</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8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84108</xdr:rowOff>
    </xdr:from>
    <xdr:to>
      <xdr:col>24</xdr:col>
      <xdr:colOff>152400</xdr:colOff>
      <xdr:row>98</xdr:row>
      <xdr:rowOff>84108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8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13580</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44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354,107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66903</xdr:rowOff>
    </xdr:from>
    <xdr:to>
      <xdr:col>24</xdr:col>
      <xdr:colOff>152400</xdr:colOff>
      <xdr:row>91</xdr:row>
      <xdr:rowOff>66903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6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77293</xdr:rowOff>
    </xdr:from>
    <xdr:to>
      <xdr:col>24</xdr:col>
      <xdr:colOff>63500</xdr:colOff>
      <xdr:row>98</xdr:row>
      <xdr:rowOff>84508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879393"/>
          <a:ext cx="838200" cy="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7292</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66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155865</xdr:rowOff>
    </xdr:from>
    <xdr:to>
      <xdr:col>24</xdr:col>
      <xdr:colOff>114300</xdr:colOff>
      <xdr:row>97</xdr:row>
      <xdr:rowOff>86015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61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75879</xdr:rowOff>
    </xdr:from>
    <xdr:to>
      <xdr:col>19</xdr:col>
      <xdr:colOff>177800</xdr:colOff>
      <xdr:row>98</xdr:row>
      <xdr:rowOff>84508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877979"/>
          <a:ext cx="889000" cy="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161621</xdr:rowOff>
    </xdr:from>
    <xdr:to>
      <xdr:col>20</xdr:col>
      <xdr:colOff>38100</xdr:colOff>
      <xdr:row>97</xdr:row>
      <xdr:rowOff>91771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6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108298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3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71292</xdr:rowOff>
    </xdr:from>
    <xdr:to>
      <xdr:col>15</xdr:col>
      <xdr:colOff>50800</xdr:colOff>
      <xdr:row>98</xdr:row>
      <xdr:rowOff>75879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873392"/>
          <a:ext cx="889000" cy="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163427</xdr:rowOff>
    </xdr:from>
    <xdr:to>
      <xdr:col>15</xdr:col>
      <xdr:colOff>101600</xdr:colOff>
      <xdr:row>97</xdr:row>
      <xdr:rowOff>93577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6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110104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9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71292</xdr:rowOff>
    </xdr:from>
    <xdr:to>
      <xdr:col>10</xdr:col>
      <xdr:colOff>114300</xdr:colOff>
      <xdr:row>98</xdr:row>
      <xdr:rowOff>110900</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873392"/>
          <a:ext cx="889000" cy="3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170187</xdr:rowOff>
    </xdr:from>
    <xdr:to>
      <xdr:col>10</xdr:col>
      <xdr:colOff>165100</xdr:colOff>
      <xdr:row>97</xdr:row>
      <xdr:rowOff>100337</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62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116864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4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67126</xdr:rowOff>
    </xdr:from>
    <xdr:to>
      <xdr:col>6</xdr:col>
      <xdr:colOff>38100</xdr:colOff>
      <xdr:row>97</xdr:row>
      <xdr:rowOff>168726</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9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13803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47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26493</xdr:rowOff>
    </xdr:from>
    <xdr:to>
      <xdr:col>24</xdr:col>
      <xdr:colOff>114300</xdr:colOff>
      <xdr:row>98</xdr:row>
      <xdr:rowOff>128093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82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112870</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74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33708</xdr:rowOff>
    </xdr:from>
    <xdr:to>
      <xdr:col>20</xdr:col>
      <xdr:colOff>38100</xdr:colOff>
      <xdr:row>98</xdr:row>
      <xdr:rowOff>135308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83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126435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92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25079</xdr:rowOff>
    </xdr:from>
    <xdr:to>
      <xdr:col>15</xdr:col>
      <xdr:colOff>101600</xdr:colOff>
      <xdr:row>98</xdr:row>
      <xdr:rowOff>126679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82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117806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91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20492</xdr:rowOff>
    </xdr:from>
    <xdr:to>
      <xdr:col>10</xdr:col>
      <xdr:colOff>165100</xdr:colOff>
      <xdr:row>98</xdr:row>
      <xdr:rowOff>122092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82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113219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91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60100</xdr:rowOff>
    </xdr:from>
    <xdr:to>
      <xdr:col>6</xdr:col>
      <xdr:colOff>38100</xdr:colOff>
      <xdr:row>98</xdr:row>
      <xdr:rowOff>161700</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8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152827</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95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133071</xdr:rowOff>
    </xdr:from>
    <xdr:to>
      <xdr:col>54</xdr:col>
      <xdr:colOff>189865</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48021"/>
          <a:ext cx="1270" cy="120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79748</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2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133071</xdr:rowOff>
    </xdr:from>
    <xdr:to>
      <xdr:col>55</xdr:col>
      <xdr:colOff>88900</xdr:colOff>
      <xdr:row>31</xdr:row>
      <xdr:rowOff>133071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48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139243</xdr:rowOff>
    </xdr:from>
    <xdr:to>
      <xdr:col>55</xdr:col>
      <xdr:colOff>0</xdr:colOff>
      <xdr:row>38</xdr:row>
      <xdr:rowOff>139243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54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5021</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486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153594</xdr:rowOff>
    </xdr:from>
    <xdr:to>
      <xdr:col>55</xdr:col>
      <xdr:colOff>50800</xdr:colOff>
      <xdr:row>38</xdr:row>
      <xdr:rowOff>83744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9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139243</xdr:rowOff>
    </xdr:from>
    <xdr:to>
      <xdr:col>50</xdr:col>
      <xdr:colOff>114300</xdr:colOff>
      <xdr:row>38</xdr:row>
      <xdr:rowOff>139471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65434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154280</xdr:rowOff>
    </xdr:from>
    <xdr:to>
      <xdr:col>50</xdr:col>
      <xdr:colOff>165100</xdr:colOff>
      <xdr:row>38</xdr:row>
      <xdr:rowOff>84430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100957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73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139471</xdr:rowOff>
    </xdr:from>
    <xdr:to>
      <xdr:col>45</xdr:col>
      <xdr:colOff>177800</xdr:colOff>
      <xdr:row>38</xdr:row>
      <xdr:rowOff>139471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654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145364</xdr:rowOff>
    </xdr:from>
    <xdr:to>
      <xdr:col>46</xdr:col>
      <xdr:colOff>38100</xdr:colOff>
      <xdr:row>38</xdr:row>
      <xdr:rowOff>75515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92041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139471</xdr:rowOff>
    </xdr:from>
    <xdr:to>
      <xdr:col>41</xdr:col>
      <xdr:colOff>50800</xdr:colOff>
      <xdr:row>38</xdr:row>
      <xdr:rowOff>139471</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654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141935</xdr:rowOff>
    </xdr:from>
    <xdr:to>
      <xdr:col>41</xdr:col>
      <xdr:colOff>101600</xdr:colOff>
      <xdr:row>38</xdr:row>
      <xdr:rowOff>72086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88612</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122504</xdr:rowOff>
    </xdr:from>
    <xdr:to>
      <xdr:col>36</xdr:col>
      <xdr:colOff>165100</xdr:colOff>
      <xdr:row>38</xdr:row>
      <xdr:rowOff>52654</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69181</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88443</xdr:rowOff>
    </xdr:from>
    <xdr:to>
      <xdr:col>55</xdr:col>
      <xdr:colOff>50800</xdr:colOff>
      <xdr:row>39</xdr:row>
      <xdr:rowOff>18593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3370</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184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88443</xdr:rowOff>
    </xdr:from>
    <xdr:to>
      <xdr:col>50</xdr:col>
      <xdr:colOff>165100</xdr:colOff>
      <xdr:row>39</xdr:row>
      <xdr:rowOff>18593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9720</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88671</xdr:rowOff>
    </xdr:from>
    <xdr:to>
      <xdr:col>46</xdr:col>
      <xdr:colOff>38100</xdr:colOff>
      <xdr:row>39</xdr:row>
      <xdr:rowOff>18821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9948</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88671</xdr:rowOff>
    </xdr:from>
    <xdr:to>
      <xdr:col>41</xdr:col>
      <xdr:colOff>101600</xdr:colOff>
      <xdr:row>39</xdr:row>
      <xdr:rowOff>18821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9948</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88671</xdr:rowOff>
    </xdr:from>
    <xdr:to>
      <xdr:col>36</xdr:col>
      <xdr:colOff>165100</xdr:colOff>
      <xdr:row>39</xdr:row>
      <xdr:rowOff>18821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9948</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47650"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21322</xdr:rowOff>
    </xdr:from>
    <xdr:to>
      <xdr:col>54</xdr:col>
      <xdr:colOff>189865</xdr:colOff>
      <xdr:row>58</xdr:row>
      <xdr:rowOff>56567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936722"/>
          <a:ext cx="1270" cy="106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60394</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0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56567</xdr:rowOff>
    </xdr:from>
    <xdr:to>
      <xdr:col>55</xdr:col>
      <xdr:colOff>88900</xdr:colOff>
      <xdr:row>58</xdr:row>
      <xdr:rowOff>56567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0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139449</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71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21322</xdr:rowOff>
    </xdr:from>
    <xdr:to>
      <xdr:col>55</xdr:col>
      <xdr:colOff>88900</xdr:colOff>
      <xdr:row>52</xdr:row>
      <xdr:rowOff>21322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93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18135</xdr:rowOff>
    </xdr:from>
    <xdr:to>
      <xdr:col>55</xdr:col>
      <xdr:colOff>0</xdr:colOff>
      <xdr:row>58</xdr:row>
      <xdr:rowOff>20609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962235"/>
          <a:ext cx="838200" cy="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118740</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48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95863</xdr:rowOff>
    </xdr:from>
    <xdr:to>
      <xdr:col>55</xdr:col>
      <xdr:colOff>50800</xdr:colOff>
      <xdr:row>57</xdr:row>
      <xdr:rowOff>26013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6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167182</xdr:rowOff>
    </xdr:from>
    <xdr:to>
      <xdr:col>50</xdr:col>
      <xdr:colOff>114300</xdr:colOff>
      <xdr:row>58</xdr:row>
      <xdr:rowOff>20609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939832"/>
          <a:ext cx="889000" cy="2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117480</xdr:rowOff>
    </xdr:from>
    <xdr:to>
      <xdr:col>50</xdr:col>
      <xdr:colOff>165100</xdr:colOff>
      <xdr:row>57</xdr:row>
      <xdr:rowOff>47630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1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64157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49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167182</xdr:rowOff>
    </xdr:from>
    <xdr:to>
      <xdr:col>45</xdr:col>
      <xdr:colOff>177800</xdr:colOff>
      <xdr:row>58</xdr:row>
      <xdr:rowOff>15694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39832"/>
          <a:ext cx="889000" cy="1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86651</xdr:rowOff>
    </xdr:from>
    <xdr:to>
      <xdr:col>46</xdr:col>
      <xdr:colOff>38100</xdr:colOff>
      <xdr:row>57</xdr:row>
      <xdr:rowOff>16801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6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33328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46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15694</xdr:rowOff>
    </xdr:from>
    <xdr:to>
      <xdr:col>41</xdr:col>
      <xdr:colOff>50800</xdr:colOff>
      <xdr:row>58</xdr:row>
      <xdr:rowOff>23237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959794"/>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100829</xdr:rowOff>
    </xdr:from>
    <xdr:to>
      <xdr:col>41</xdr:col>
      <xdr:colOff>101600</xdr:colOff>
      <xdr:row>57</xdr:row>
      <xdr:rowOff>30979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47506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4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103096</xdr:rowOff>
    </xdr:from>
    <xdr:to>
      <xdr:col>36</xdr:col>
      <xdr:colOff>165100</xdr:colOff>
      <xdr:row>57</xdr:row>
      <xdr:rowOff>33246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49773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4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138785</xdr:rowOff>
    </xdr:from>
    <xdr:to>
      <xdr:col>55</xdr:col>
      <xdr:colOff>50800</xdr:colOff>
      <xdr:row>58</xdr:row>
      <xdr:rowOff>68935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53712</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2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141259</xdr:rowOff>
    </xdr:from>
    <xdr:to>
      <xdr:col>50</xdr:col>
      <xdr:colOff>165100</xdr:colOff>
      <xdr:row>58</xdr:row>
      <xdr:rowOff>71409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1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62536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00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116382</xdr:rowOff>
    </xdr:from>
    <xdr:to>
      <xdr:col>46</xdr:col>
      <xdr:colOff>38100</xdr:colOff>
      <xdr:row>58</xdr:row>
      <xdr:rowOff>46532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8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37659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98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136344</xdr:rowOff>
    </xdr:from>
    <xdr:to>
      <xdr:col>41</xdr:col>
      <xdr:colOff>101600</xdr:colOff>
      <xdr:row>58</xdr:row>
      <xdr:rowOff>66494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0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57621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00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143887</xdr:rowOff>
    </xdr:from>
    <xdr:to>
      <xdr:col>36</xdr:col>
      <xdr:colOff>165100</xdr:colOff>
      <xdr:row>58</xdr:row>
      <xdr:rowOff>74037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1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65164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0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21481</xdr:rowOff>
    </xdr:from>
    <xdr:to>
      <xdr:col>54</xdr:col>
      <xdr:colOff>189865</xdr:colOff>
      <xdr:row>79</xdr:row>
      <xdr:rowOff>89987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22981"/>
          <a:ext cx="1270" cy="16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93814</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89987</xdr:rowOff>
    </xdr:from>
    <xdr:to>
      <xdr:col>55</xdr:col>
      <xdr:colOff>88900</xdr:colOff>
      <xdr:row>79</xdr:row>
      <xdr:rowOff>89987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139608</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79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21481</xdr:rowOff>
    </xdr:from>
    <xdr:to>
      <xdr:col>55</xdr:col>
      <xdr:colOff>88900</xdr:colOff>
      <xdr:row>70</xdr:row>
      <xdr:rowOff>21481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2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55790</xdr:rowOff>
    </xdr:from>
    <xdr:to>
      <xdr:col>55</xdr:col>
      <xdr:colOff>0</xdr:colOff>
      <xdr:row>79</xdr:row>
      <xdr:rowOff>89987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600340"/>
          <a:ext cx="838200" cy="3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75528</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77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52651</xdr:rowOff>
    </xdr:from>
    <xdr:to>
      <xdr:col>55</xdr:col>
      <xdr:colOff>50800</xdr:colOff>
      <xdr:row>78</xdr:row>
      <xdr:rowOff>154251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42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55790</xdr:rowOff>
    </xdr:from>
    <xdr:to>
      <xdr:col>50</xdr:col>
      <xdr:colOff>114300</xdr:colOff>
      <xdr:row>79</xdr:row>
      <xdr:rowOff>80130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600340"/>
          <a:ext cx="889000" cy="2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57507</xdr:rowOff>
    </xdr:from>
    <xdr:to>
      <xdr:col>50</xdr:col>
      <xdr:colOff>165100</xdr:colOff>
      <xdr:row>78</xdr:row>
      <xdr:rowOff>159107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4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4184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2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80130</xdr:rowOff>
    </xdr:from>
    <xdr:to>
      <xdr:col>45</xdr:col>
      <xdr:colOff>177800</xdr:colOff>
      <xdr:row>79</xdr:row>
      <xdr:rowOff>90120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624680"/>
          <a:ext cx="889000" cy="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56674</xdr:rowOff>
    </xdr:from>
    <xdr:to>
      <xdr:col>46</xdr:col>
      <xdr:colOff>38100</xdr:colOff>
      <xdr:row>78</xdr:row>
      <xdr:rowOff>158274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42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3351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20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69056</xdr:rowOff>
    </xdr:from>
    <xdr:to>
      <xdr:col>41</xdr:col>
      <xdr:colOff>50800</xdr:colOff>
      <xdr:row>79</xdr:row>
      <xdr:rowOff>90120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613606"/>
          <a:ext cx="889000" cy="2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62886</xdr:rowOff>
    </xdr:from>
    <xdr:to>
      <xdr:col>41</xdr:col>
      <xdr:colOff>101600</xdr:colOff>
      <xdr:row>78</xdr:row>
      <xdr:rowOff>164486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43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9563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21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67715</xdr:rowOff>
    </xdr:from>
    <xdr:to>
      <xdr:col>36</xdr:col>
      <xdr:colOff>165100</xdr:colOff>
      <xdr:row>78</xdr:row>
      <xdr:rowOff>169315</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4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14392</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21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39187</xdr:rowOff>
    </xdr:from>
    <xdr:to>
      <xdr:col>55</xdr:col>
      <xdr:colOff>50800</xdr:colOff>
      <xdr:row>79</xdr:row>
      <xdr:rowOff>140787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58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125564</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9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4990</xdr:rowOff>
    </xdr:from>
    <xdr:to>
      <xdr:col>50</xdr:col>
      <xdr:colOff>165100</xdr:colOff>
      <xdr:row>79</xdr:row>
      <xdr:rowOff>106590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54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97717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64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29330</xdr:rowOff>
    </xdr:from>
    <xdr:to>
      <xdr:col>46</xdr:col>
      <xdr:colOff>38100</xdr:colOff>
      <xdr:row>79</xdr:row>
      <xdr:rowOff>130930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57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122057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66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39320</xdr:rowOff>
    </xdr:from>
    <xdr:to>
      <xdr:col>41</xdr:col>
      <xdr:colOff>101600</xdr:colOff>
      <xdr:row>79</xdr:row>
      <xdr:rowOff>140920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5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132047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67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18256</xdr:rowOff>
    </xdr:from>
    <xdr:to>
      <xdr:col>36</xdr:col>
      <xdr:colOff>165100</xdr:colOff>
      <xdr:row>79</xdr:row>
      <xdr:rowOff>119856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56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110983</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65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24050</xdr:rowOff>
    </xdr:from>
    <xdr:to>
      <xdr:col>54</xdr:col>
      <xdr:colOff>189865</xdr:colOff>
      <xdr:row>98</xdr:row>
      <xdr:rowOff>57970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454550"/>
          <a:ext cx="1270" cy="140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61797</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86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57970</xdr:rowOff>
    </xdr:from>
    <xdr:to>
      <xdr:col>55</xdr:col>
      <xdr:colOff>88900</xdr:colOff>
      <xdr:row>98</xdr:row>
      <xdr:rowOff>57970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860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142177</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22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178,624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24050</xdr:rowOff>
    </xdr:from>
    <xdr:to>
      <xdr:col>55</xdr:col>
      <xdr:colOff>88900</xdr:colOff>
      <xdr:row>90</xdr:row>
      <xdr:rowOff>24050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4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57970</xdr:rowOff>
    </xdr:from>
    <xdr:to>
      <xdr:col>55</xdr:col>
      <xdr:colOff>0</xdr:colOff>
      <xdr:row>98</xdr:row>
      <xdr:rowOff>133702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860070"/>
          <a:ext cx="838200" cy="7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62628</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178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39751</xdr:rowOff>
    </xdr:from>
    <xdr:to>
      <xdr:col>55</xdr:col>
      <xdr:colOff>50800</xdr:colOff>
      <xdr:row>95</xdr:row>
      <xdr:rowOff>141351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32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133702</xdr:rowOff>
    </xdr:from>
    <xdr:to>
      <xdr:col>50</xdr:col>
      <xdr:colOff>114300</xdr:colOff>
      <xdr:row>98</xdr:row>
      <xdr:rowOff>143576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935802"/>
          <a:ext cx="889000" cy="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136623</xdr:rowOff>
    </xdr:from>
    <xdr:to>
      <xdr:col>50</xdr:col>
      <xdr:colOff>165100</xdr:colOff>
      <xdr:row>96</xdr:row>
      <xdr:rowOff>66773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83300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19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139221</xdr:rowOff>
    </xdr:from>
    <xdr:to>
      <xdr:col>45</xdr:col>
      <xdr:colOff>177800</xdr:colOff>
      <xdr:row>98</xdr:row>
      <xdr:rowOff>143576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6941321"/>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149861</xdr:rowOff>
    </xdr:from>
    <xdr:to>
      <xdr:col>46</xdr:col>
      <xdr:colOff>38100</xdr:colOff>
      <xdr:row>96</xdr:row>
      <xdr:rowOff>80011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96538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21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139221</xdr:rowOff>
    </xdr:from>
    <xdr:to>
      <xdr:col>41</xdr:col>
      <xdr:colOff>50800</xdr:colOff>
      <xdr:row>98</xdr:row>
      <xdr:rowOff>161939</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941321"/>
          <a:ext cx="889000" cy="2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167419</xdr:rowOff>
    </xdr:from>
    <xdr:to>
      <xdr:col>41</xdr:col>
      <xdr:colOff>101600</xdr:colOff>
      <xdr:row>96</xdr:row>
      <xdr:rowOff>97569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114096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2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168911</xdr:rowOff>
    </xdr:from>
    <xdr:to>
      <xdr:col>36</xdr:col>
      <xdr:colOff>165100</xdr:colOff>
      <xdr:row>96</xdr:row>
      <xdr:rowOff>99061</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115588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2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7170</xdr:rowOff>
    </xdr:from>
    <xdr:to>
      <xdr:col>55</xdr:col>
      <xdr:colOff>50800</xdr:colOff>
      <xdr:row>98</xdr:row>
      <xdr:rowOff>108770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8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93547</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72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82902</xdr:rowOff>
    </xdr:from>
    <xdr:to>
      <xdr:col>50</xdr:col>
      <xdr:colOff>165100</xdr:colOff>
      <xdr:row>99</xdr:row>
      <xdr:rowOff>13052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88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4179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97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92776</xdr:rowOff>
    </xdr:from>
    <xdr:to>
      <xdr:col>46</xdr:col>
      <xdr:colOff>38100</xdr:colOff>
      <xdr:row>99</xdr:row>
      <xdr:rowOff>22926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89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14053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98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88421</xdr:rowOff>
    </xdr:from>
    <xdr:to>
      <xdr:col>41</xdr:col>
      <xdr:colOff>101600</xdr:colOff>
      <xdr:row>99</xdr:row>
      <xdr:rowOff>18571</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89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9698</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98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111139</xdr:rowOff>
    </xdr:from>
    <xdr:to>
      <xdr:col>36</xdr:col>
      <xdr:colOff>165100</xdr:colOff>
      <xdr:row>99</xdr:row>
      <xdr:rowOff>41289</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91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32416</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700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132156</xdr:rowOff>
    </xdr:from>
    <xdr:to>
      <xdr:col>85</xdr:col>
      <xdr:colOff>126364</xdr:colOff>
      <xdr:row>39</xdr:row>
      <xdr:rowOff>8575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75656"/>
          <a:ext cx="1269" cy="141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12402</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6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8575</xdr:rowOff>
    </xdr:from>
    <xdr:to>
      <xdr:col>86</xdr:col>
      <xdr:colOff>25400</xdr:colOff>
      <xdr:row>39</xdr:row>
      <xdr:rowOff>8575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9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78833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5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132156</xdr:rowOff>
    </xdr:from>
    <xdr:to>
      <xdr:col>86</xdr:col>
      <xdr:colOff>25400</xdr:colOff>
      <xdr:row>30</xdr:row>
      <xdr:rowOff>132156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7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83990</xdr:rowOff>
    </xdr:from>
    <xdr:to>
      <xdr:col>85</xdr:col>
      <xdr:colOff>127000</xdr:colOff>
      <xdr:row>38</xdr:row>
      <xdr:rowOff>138168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599090"/>
          <a:ext cx="838200" cy="5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43517</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044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20640</xdr:rowOff>
    </xdr:from>
    <xdr:to>
      <xdr:col>85</xdr:col>
      <xdr:colOff>177800</xdr:colOff>
      <xdr:row>36</xdr:row>
      <xdr:rowOff>122240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19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138168</xdr:rowOff>
    </xdr:from>
    <xdr:to>
      <xdr:col>81</xdr:col>
      <xdr:colOff>50800</xdr:colOff>
      <xdr:row>38</xdr:row>
      <xdr:rowOff>167109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653268"/>
          <a:ext cx="889000" cy="2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72075</xdr:rowOff>
    </xdr:from>
    <xdr:to>
      <xdr:col>81</xdr:col>
      <xdr:colOff>101600</xdr:colOff>
      <xdr:row>37</xdr:row>
      <xdr:rowOff>2225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24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18752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01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167109</xdr:rowOff>
    </xdr:from>
    <xdr:to>
      <xdr:col>76</xdr:col>
      <xdr:colOff>114300</xdr:colOff>
      <xdr:row>39</xdr:row>
      <xdr:rowOff>6746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682209"/>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127282</xdr:rowOff>
    </xdr:from>
    <xdr:to>
      <xdr:col>76</xdr:col>
      <xdr:colOff>165100</xdr:colOff>
      <xdr:row>37</xdr:row>
      <xdr:rowOff>57432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29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73959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07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161737</xdr:rowOff>
    </xdr:from>
    <xdr:to>
      <xdr:col>71</xdr:col>
      <xdr:colOff>177800</xdr:colOff>
      <xdr:row>39</xdr:row>
      <xdr:rowOff>6746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676837"/>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101427</xdr:rowOff>
    </xdr:from>
    <xdr:to>
      <xdr:col>72</xdr:col>
      <xdr:colOff>38100</xdr:colOff>
      <xdr:row>37</xdr:row>
      <xdr:rowOff>31577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48104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162052</xdr:rowOff>
    </xdr:from>
    <xdr:to>
      <xdr:col>67</xdr:col>
      <xdr:colOff>101600</xdr:colOff>
      <xdr:row>36</xdr:row>
      <xdr:rowOff>92202</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108729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59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33190</xdr:rowOff>
    </xdr:from>
    <xdr:to>
      <xdr:col>85</xdr:col>
      <xdr:colOff>177800</xdr:colOff>
      <xdr:row>38</xdr:row>
      <xdr:rowOff>134790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54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119567</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6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87368</xdr:rowOff>
    </xdr:from>
    <xdr:to>
      <xdr:col>81</xdr:col>
      <xdr:colOff>101600</xdr:colOff>
      <xdr:row>39</xdr:row>
      <xdr:rowOff>17518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60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8645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9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116309</xdr:rowOff>
    </xdr:from>
    <xdr:to>
      <xdr:col>76</xdr:col>
      <xdr:colOff>165100</xdr:colOff>
      <xdr:row>39</xdr:row>
      <xdr:rowOff>46459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63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37586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72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127396</xdr:rowOff>
    </xdr:from>
    <xdr:to>
      <xdr:col>72</xdr:col>
      <xdr:colOff>38100</xdr:colOff>
      <xdr:row>39</xdr:row>
      <xdr:rowOff>57546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64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48673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73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110937</xdr:rowOff>
    </xdr:from>
    <xdr:to>
      <xdr:col>67</xdr:col>
      <xdr:colOff>101600</xdr:colOff>
      <xdr:row>39</xdr:row>
      <xdr:rowOff>41087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62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32214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71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9965</xdr:rowOff>
    </xdr:from>
    <xdr:to>
      <xdr:col>85</xdr:col>
      <xdr:colOff>126364</xdr:colOff>
      <xdr:row>57</xdr:row>
      <xdr:rowOff>56869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82465"/>
          <a:ext cx="1269" cy="124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60696</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83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56869</xdr:rowOff>
    </xdr:from>
    <xdr:to>
      <xdr:col>86</xdr:col>
      <xdr:colOff>25400</xdr:colOff>
      <xdr:row>57</xdr:row>
      <xdr:rowOff>56869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82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128092</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5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328,376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9965</xdr:rowOff>
    </xdr:from>
    <xdr:to>
      <xdr:col>86</xdr:col>
      <xdr:colOff>25400</xdr:colOff>
      <xdr:row>50</xdr:row>
      <xdr:rowOff>9965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8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9032</xdr:rowOff>
    </xdr:from>
    <xdr:to>
      <xdr:col>85</xdr:col>
      <xdr:colOff>127000</xdr:colOff>
      <xdr:row>56</xdr:row>
      <xdr:rowOff>112561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610232"/>
          <a:ext cx="838200" cy="10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118562</xdr:rowOff>
    </xdr:from>
    <xdr:ext cx="599010"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376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95685</xdr:rowOff>
    </xdr:from>
    <xdr:to>
      <xdr:col>85</xdr:col>
      <xdr:colOff>177800</xdr:colOff>
      <xdr:row>56</xdr:row>
      <xdr:rowOff>25835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2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43043</xdr:rowOff>
    </xdr:from>
    <xdr:to>
      <xdr:col>81</xdr:col>
      <xdr:colOff>50800</xdr:colOff>
      <xdr:row>56</xdr:row>
      <xdr:rowOff>112561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644243"/>
          <a:ext cx="889000" cy="6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6663</xdr:rowOff>
    </xdr:from>
    <xdr:to>
      <xdr:col>81</xdr:col>
      <xdr:colOff>101600</xdr:colOff>
      <xdr:row>56</xdr:row>
      <xdr:rowOff>108263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124790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8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43043</xdr:rowOff>
    </xdr:from>
    <xdr:to>
      <xdr:col>76</xdr:col>
      <xdr:colOff>114300</xdr:colOff>
      <xdr:row>57</xdr:row>
      <xdr:rowOff>10710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644243"/>
          <a:ext cx="889000" cy="13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62620</xdr:rowOff>
    </xdr:from>
    <xdr:to>
      <xdr:col>76</xdr:col>
      <xdr:colOff>165100</xdr:colOff>
      <xdr:row>56</xdr:row>
      <xdr:rowOff>164220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155347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75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130232</xdr:rowOff>
    </xdr:from>
    <xdr:to>
      <xdr:col>71</xdr:col>
      <xdr:colOff>177800</xdr:colOff>
      <xdr:row>57</xdr:row>
      <xdr:rowOff>10710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731432"/>
          <a:ext cx="889000" cy="5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76098</xdr:rowOff>
    </xdr:from>
    <xdr:to>
      <xdr:col>72</xdr:col>
      <xdr:colOff>38100</xdr:colOff>
      <xdr:row>57</xdr:row>
      <xdr:rowOff>6248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22775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71751</xdr:rowOff>
    </xdr:from>
    <xdr:to>
      <xdr:col>67</xdr:col>
      <xdr:colOff>101600</xdr:colOff>
      <xdr:row>57</xdr:row>
      <xdr:rowOff>1901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18428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129682</xdr:rowOff>
    </xdr:from>
    <xdr:to>
      <xdr:col>85</xdr:col>
      <xdr:colOff>177800</xdr:colOff>
      <xdr:row>56</xdr:row>
      <xdr:rowOff>59832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55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108109</xdr:rowOff>
    </xdr:from>
    <xdr:ext cx="599010"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537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61761</xdr:rowOff>
    </xdr:from>
    <xdr:to>
      <xdr:col>81</xdr:col>
      <xdr:colOff>101600</xdr:colOff>
      <xdr:row>56</xdr:row>
      <xdr:rowOff>163361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6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154488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75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163693</xdr:rowOff>
    </xdr:from>
    <xdr:to>
      <xdr:col>76</xdr:col>
      <xdr:colOff>165100</xdr:colOff>
      <xdr:row>56</xdr:row>
      <xdr:rowOff>93843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59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110370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36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131360</xdr:rowOff>
    </xdr:from>
    <xdr:to>
      <xdr:col>72</xdr:col>
      <xdr:colOff>38100</xdr:colOff>
      <xdr:row>57</xdr:row>
      <xdr:rowOff>61510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3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52637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79432</xdr:rowOff>
    </xdr:from>
    <xdr:to>
      <xdr:col>67</xdr:col>
      <xdr:colOff>101600</xdr:colOff>
      <xdr:row>57</xdr:row>
      <xdr:rowOff>9582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68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77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9681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182631"/>
          <a:ext cx="1269" cy="146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127808</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5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134,194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9681</xdr:rowOff>
    </xdr:from>
    <xdr:to>
      <xdr:col>86</xdr:col>
      <xdr:colOff>25400</xdr:colOff>
      <xdr:row>71</xdr:row>
      <xdr:rowOff>9681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18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95667</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0217"/>
          <a:ext cx="838200" cy="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133593</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35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110716</xdr:rowOff>
    </xdr:from>
    <xdr:to>
      <xdr:col>85</xdr:col>
      <xdr:colOff>177800</xdr:colOff>
      <xdr:row>79</xdr:row>
      <xdr:rowOff>40866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8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95025</xdr:rowOff>
    </xdr:from>
    <xdr:to>
      <xdr:col>81</xdr:col>
      <xdr:colOff>50800</xdr:colOff>
      <xdr:row>79</xdr:row>
      <xdr:rowOff>95667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39575"/>
          <a:ext cx="8890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39767</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24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95025</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639575"/>
          <a:ext cx="889000" cy="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89988</xdr:rowOff>
    </xdr:from>
    <xdr:to>
      <xdr:col>76</xdr:col>
      <xdr:colOff>165100</xdr:colOff>
      <xdr:row>79</xdr:row>
      <xdr:rowOff>20138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36665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32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76991</xdr:rowOff>
    </xdr:from>
    <xdr:to>
      <xdr:col>72</xdr:col>
      <xdr:colOff>38100</xdr:colOff>
      <xdr:row>79</xdr:row>
      <xdr:rowOff>7141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23668</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32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68250</xdr:rowOff>
    </xdr:from>
    <xdr:to>
      <xdr:col>67</xdr:col>
      <xdr:colOff>101600</xdr:colOff>
      <xdr:row>78</xdr:row>
      <xdr:rowOff>169850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14927</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32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44867</xdr:rowOff>
    </xdr:from>
    <xdr:to>
      <xdr:col>81</xdr:col>
      <xdr:colOff>101600</xdr:colOff>
      <xdr:row>79</xdr:row>
      <xdr:rowOff>146467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8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137594</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682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44225</xdr:rowOff>
    </xdr:from>
    <xdr:to>
      <xdr:col>76</xdr:col>
      <xdr:colOff>165100</xdr:colOff>
      <xdr:row>79</xdr:row>
      <xdr:rowOff>145825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8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136952</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3017" y="13681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158379</xdr:rowOff>
    </xdr:from>
    <xdr:to>
      <xdr:col>85</xdr:col>
      <xdr:colOff>126364</xdr:colOff>
      <xdr:row>99</xdr:row>
      <xdr:rowOff>158141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588879"/>
          <a:ext cx="1269" cy="154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161968</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71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158141</xdr:rowOff>
    </xdr:from>
    <xdr:to>
      <xdr:col>86</xdr:col>
      <xdr:colOff>25400</xdr:colOff>
      <xdr:row>99</xdr:row>
      <xdr:rowOff>158141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713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105056</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36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158379</xdr:rowOff>
    </xdr:from>
    <xdr:to>
      <xdr:col>86</xdr:col>
      <xdr:colOff>25400</xdr:colOff>
      <xdr:row>90</xdr:row>
      <xdr:rowOff>158379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5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38157</xdr:rowOff>
    </xdr:from>
    <xdr:to>
      <xdr:col>85</xdr:col>
      <xdr:colOff>127000</xdr:colOff>
      <xdr:row>96</xdr:row>
      <xdr:rowOff>133843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497357"/>
          <a:ext cx="838200" cy="9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164659</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80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141782</xdr:rowOff>
    </xdr:from>
    <xdr:to>
      <xdr:col>85</xdr:col>
      <xdr:colOff>177800</xdr:colOff>
      <xdr:row>96</xdr:row>
      <xdr:rowOff>71932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2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21110</xdr:rowOff>
    </xdr:from>
    <xdr:to>
      <xdr:col>81</xdr:col>
      <xdr:colOff>50800</xdr:colOff>
      <xdr:row>96</xdr:row>
      <xdr:rowOff>38157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480310"/>
          <a:ext cx="889000" cy="1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140956</xdr:rowOff>
    </xdr:from>
    <xdr:to>
      <xdr:col>81</xdr:col>
      <xdr:colOff>101600</xdr:colOff>
      <xdr:row>96</xdr:row>
      <xdr:rowOff>71106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87633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20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166653</xdr:rowOff>
    </xdr:from>
    <xdr:to>
      <xdr:col>76</xdr:col>
      <xdr:colOff>114300</xdr:colOff>
      <xdr:row>96</xdr:row>
      <xdr:rowOff>21110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6454403"/>
          <a:ext cx="8890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144810</xdr:rowOff>
    </xdr:from>
    <xdr:to>
      <xdr:col>76</xdr:col>
      <xdr:colOff>165100</xdr:colOff>
      <xdr:row>96</xdr:row>
      <xdr:rowOff>74960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66087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5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149116</xdr:rowOff>
    </xdr:from>
    <xdr:to>
      <xdr:col>71</xdr:col>
      <xdr:colOff>177800</xdr:colOff>
      <xdr:row>95</xdr:row>
      <xdr:rowOff>166653</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6436866"/>
          <a:ext cx="889000" cy="1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155673</xdr:rowOff>
    </xdr:from>
    <xdr:to>
      <xdr:col>72</xdr:col>
      <xdr:colOff>38100</xdr:colOff>
      <xdr:row>96</xdr:row>
      <xdr:rowOff>85823</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76950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5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12091</xdr:rowOff>
    </xdr:from>
    <xdr:to>
      <xdr:col>67</xdr:col>
      <xdr:colOff>101600</xdr:colOff>
      <xdr:row>96</xdr:row>
      <xdr:rowOff>113691</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104818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83043</xdr:rowOff>
    </xdr:from>
    <xdr:to>
      <xdr:col>85</xdr:col>
      <xdr:colOff>177800</xdr:colOff>
      <xdr:row>97</xdr:row>
      <xdr:rowOff>13193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54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61470</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52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158807</xdr:rowOff>
    </xdr:from>
    <xdr:to>
      <xdr:col>81</xdr:col>
      <xdr:colOff>101600</xdr:colOff>
      <xdr:row>96</xdr:row>
      <xdr:rowOff>88957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44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80084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53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141760</xdr:rowOff>
    </xdr:from>
    <xdr:to>
      <xdr:col>76</xdr:col>
      <xdr:colOff>165100</xdr:colOff>
      <xdr:row>96</xdr:row>
      <xdr:rowOff>71910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42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88437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20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115853</xdr:rowOff>
    </xdr:from>
    <xdr:to>
      <xdr:col>72</xdr:col>
      <xdr:colOff>38100</xdr:colOff>
      <xdr:row>96</xdr:row>
      <xdr:rowOff>46003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40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62530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17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98316</xdr:rowOff>
    </xdr:from>
    <xdr:to>
      <xdr:col>67</xdr:col>
      <xdr:colOff>101600</xdr:colOff>
      <xdr:row>96</xdr:row>
      <xdr:rowOff>28466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38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44993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16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40096</xdr:rowOff>
    </xdr:from>
    <xdr:to>
      <xdr:col>116</xdr:col>
      <xdr:colOff>62864</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55046"/>
          <a:ext cx="1269"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158223</xdr:rowOff>
    </xdr:from>
    <xdr:ext cx="378565"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30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40096</xdr:rowOff>
    </xdr:from>
    <xdr:to>
      <xdr:col>116</xdr:col>
      <xdr:colOff>152400</xdr:colOff>
      <xdr:row>31</xdr:row>
      <xdr:rowOff>40096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5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131354</xdr:rowOff>
    </xdr:from>
    <xdr:to>
      <xdr:col>107</xdr:col>
      <xdr:colOff>101600</xdr:colOff>
      <xdr:row>39</xdr:row>
      <xdr:rowOff>61504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78031</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79103</xdr:rowOff>
    </xdr:from>
    <xdr:to>
      <xdr:col>102</xdr:col>
      <xdr:colOff>165100</xdr:colOff>
      <xdr:row>39</xdr:row>
      <xdr:rowOff>9253</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25780</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88333" y="6369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149316</xdr:rowOff>
    </xdr:from>
    <xdr:to>
      <xdr:col>98</xdr:col>
      <xdr:colOff>38100</xdr:colOff>
      <xdr:row>39</xdr:row>
      <xdr:rowOff>79466</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95993</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396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662,047</a:t>
          </a:r>
          <a:r>
            <a:rPr kumimoji="1" lang="ja-JP" altLang="en-US" sz="1300">
              <a:latin typeface="ＭＳ Ｐゴシック" panose="020B0600070205080204" pitchFamily="50" charset="-128"/>
              <a:ea typeface="ＭＳ Ｐゴシック" panose="020B0600070205080204" pitchFamily="50" charset="-128"/>
            </a:rPr>
            <a:t>円となっている。町として事業費の減少に努めてきたことから、公債費や教育費は比較的高いものの全体として類似団体の平均を下回っている。</a:t>
          </a:r>
        </a:p>
        <a:p>
          <a:r>
            <a:rPr kumimoji="1" lang="ja-JP" altLang="en-US" sz="1300">
              <a:latin typeface="ＭＳ Ｐゴシック" panose="020B0600070205080204" pitchFamily="50" charset="-128"/>
              <a:ea typeface="ＭＳ Ｐゴシック" panose="020B0600070205080204" pitchFamily="50" charset="-128"/>
            </a:rPr>
            <a:t>　公債費については、合併後に整備した公共施設等に対する元利償還金が歳出額を引き上げている状況の中で、令和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年度は類似団体平均を下回り、減少傾向であるが、今後、近年の大型事業の償還が順次始まっていることに留意する必要がある。</a:t>
          </a:r>
        </a:p>
        <a:p>
          <a:r>
            <a:rPr kumimoji="1" lang="ja-JP" altLang="en-US" sz="1300">
              <a:latin typeface="ＭＳ Ｐゴシック" panose="020B0600070205080204" pitchFamily="50" charset="-128"/>
              <a:ea typeface="ＭＳ Ｐゴシック" panose="020B0600070205080204" pitchFamily="50" charset="-128"/>
            </a:rPr>
            <a:t>　教育費については、類似団体平均を下回ったものの、明徳中学校の予防改修工事を実施したため増となっており、今後も教育施設の大規模改修を予定しているため、適切な財政運営に努める必要がある。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青森県藤崎町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実質収支額はプラスであるものの、実質単年度収支においては、令和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年度以外は財政調整基金をはじめとする基金取崩によりマイナスとなっており、令和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年度以降は特に大きい。</a:t>
          </a:r>
        </a:p>
        <a:p>
          <a:r>
            <a:rPr kumimoji="1" lang="ja-JP" altLang="en-US" sz="1400">
              <a:latin typeface="ＭＳ ゴシック" pitchFamily="49" charset="-128"/>
              <a:ea typeface="ＭＳ ゴシック" pitchFamily="49" charset="-128"/>
            </a:rPr>
            <a:t>　今後は、コンビニ収納やスマートフォン収納による税の徴収強化、町単独事業についてはＰＤＣＡサイクルの徹底及び事業見直しなど、行政の効率化を図ることで、基金に頼らない安定した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青森県藤崎町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財政健全化法が施行された平成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年度以降、全会計において黒字を達成している。全事業の黒字を継続するために、今後も安定した財政運営を行う。</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9660341</v>
      </c>
      <c r="BO4" s="371"/>
      <c r="BP4" s="371"/>
      <c r="BQ4" s="371"/>
      <c r="BR4" s="371"/>
      <c r="BS4" s="371"/>
      <c r="BT4" s="371"/>
      <c r="BU4" s="372"/>
      <c r="BV4" s="370">
        <v>9304749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3.3</v>
      </c>
      <c r="CU4" s="377"/>
      <c r="CV4" s="377"/>
      <c r="CW4" s="377"/>
      <c r="CX4" s="377"/>
      <c r="CY4" s="377"/>
      <c r="CZ4" s="377"/>
      <c r="DA4" s="378"/>
      <c r="DB4" s="376">
        <v>5.0999999999999996</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9467272</v>
      </c>
      <c r="BO5" s="408"/>
      <c r="BP5" s="408"/>
      <c r="BQ5" s="408"/>
      <c r="BR5" s="408"/>
      <c r="BS5" s="408"/>
      <c r="BT5" s="408"/>
      <c r="BU5" s="409"/>
      <c r="BV5" s="407">
        <v>9000930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86.7</v>
      </c>
      <c r="CU5" s="405"/>
      <c r="CV5" s="405"/>
      <c r="CW5" s="405"/>
      <c r="CX5" s="405"/>
      <c r="CY5" s="405"/>
      <c r="CZ5" s="405"/>
      <c r="DA5" s="406"/>
      <c r="DB5" s="404">
        <v>86.8</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193069</v>
      </c>
      <c r="BO6" s="408"/>
      <c r="BP6" s="408"/>
      <c r="BQ6" s="408"/>
      <c r="BR6" s="408"/>
      <c r="BS6" s="408"/>
      <c r="BT6" s="408"/>
      <c r="BU6" s="409"/>
      <c r="BV6" s="407">
        <v>303819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86.9</v>
      </c>
      <c r="CU6" s="445"/>
      <c r="CV6" s="445"/>
      <c r="CW6" s="445"/>
      <c r="CX6" s="445"/>
      <c r="CY6" s="445"/>
      <c r="CZ6" s="445"/>
      <c r="DA6" s="446"/>
      <c r="DB6" s="444">
        <v>87.2</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31441</v>
      </c>
      <c r="BO7" s="408"/>
      <c r="BP7" s="408"/>
      <c r="BQ7" s="408"/>
      <c r="BR7" s="408"/>
      <c r="BS7" s="408"/>
      <c r="BT7" s="408"/>
      <c r="BU7" s="409"/>
      <c r="BV7" s="407">
        <v>57130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4922405</v>
      </c>
      <c r="CU7" s="408"/>
      <c r="CV7" s="408"/>
      <c r="CW7" s="408"/>
      <c r="CX7" s="408"/>
      <c r="CY7" s="408"/>
      <c r="CZ7" s="408"/>
      <c r="DA7" s="409"/>
      <c r="DB7" s="407">
        <v>4877000</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161628</v>
      </c>
      <c r="BO8" s="408"/>
      <c r="BP8" s="408"/>
      <c r="BQ8" s="408"/>
      <c r="BR8" s="408"/>
      <c r="BS8" s="408"/>
      <c r="BT8" s="408"/>
      <c r="BU8" s="409"/>
      <c r="BV8" s="407">
        <v>246689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v>
      </c>
      <c r="CU8" s="448"/>
      <c r="CV8" s="448"/>
      <c r="CW8" s="448"/>
      <c r="CX8" s="448"/>
      <c r="CY8" s="448"/>
      <c r="CZ8" s="448"/>
      <c r="DA8" s="449"/>
      <c r="DB8" s="447">
        <v>0.28999999999999998</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14573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-85061</v>
      </c>
      <c r="BO9" s="408"/>
      <c r="BP9" s="408"/>
      <c r="BQ9" s="408"/>
      <c r="BR9" s="408"/>
      <c r="BS9" s="408"/>
      <c r="BT9" s="408"/>
      <c r="BU9" s="409"/>
      <c r="BV9" s="407">
        <v>-14347</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17.2</v>
      </c>
      <c r="CU9" s="405"/>
      <c r="CV9" s="405"/>
      <c r="CW9" s="405"/>
      <c r="CX9" s="405"/>
      <c r="CY9" s="405"/>
      <c r="CZ9" s="405"/>
      <c r="DA9" s="406"/>
      <c r="DB9" s="404">
        <v>19.3</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15179</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100359</v>
      </c>
      <c r="BO10" s="408"/>
      <c r="BP10" s="408"/>
      <c r="BQ10" s="408"/>
      <c r="BR10" s="408"/>
      <c r="BS10" s="408"/>
      <c r="BT10" s="408"/>
      <c r="BU10" s="409"/>
      <c r="BV10" s="407">
        <v>100118</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69"/>
      <c r="B12" s="467" t="s">
        <v>122</v>
      </c>
      <c r="C12" s="468"/>
      <c r="D12" s="468"/>
      <c r="E12" s="468"/>
      <c r="F12" s="468"/>
      <c r="G12" s="468"/>
      <c r="H12" s="468"/>
      <c r="I12" s="468"/>
      <c r="J12" s="468"/>
      <c r="K12" s="469"/>
      <c r="L12" s="476" t="s">
        <v>123</v>
      </c>
      <c r="M12" s="477"/>
      <c r="N12" s="477"/>
      <c r="O12" s="477"/>
      <c r="P12" s="477"/>
      <c r="Q12" s="478"/>
      <c r="R12" s="479">
        <v>14300</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127</v>
      </c>
      <c r="AV12" s="440"/>
      <c r="AW12" s="440"/>
      <c r="AX12" s="440"/>
      <c r="AY12" s="441" t="s">
        <v>128</v>
      </c>
      <c r="AZ12" s="442"/>
      <c r="BA12" s="442"/>
      <c r="BB12" s="442"/>
      <c r="BC12" s="442"/>
      <c r="BD12" s="442"/>
      <c r="BE12" s="442"/>
      <c r="BF12" s="442"/>
      <c r="BG12" s="442"/>
      <c r="BH12" s="442"/>
      <c r="BI12" s="442"/>
      <c r="BJ12" s="442"/>
      <c r="BK12" s="442"/>
      <c r="BL12" s="442"/>
      <c r="BM12" s="443"/>
      <c r="BN12" s="407">
        <v>347221</v>
      </c>
      <c r="BO12" s="408"/>
      <c r="BP12" s="408"/>
      <c r="BQ12" s="408"/>
      <c r="BR12" s="408"/>
      <c r="BS12" s="408"/>
      <c r="BT12" s="408"/>
      <c r="BU12" s="409"/>
      <c r="BV12" s="407">
        <v>336391</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14267</v>
      </c>
      <c r="S13" s="492"/>
      <c r="T13" s="492"/>
      <c r="U13" s="492"/>
      <c r="V13" s="493"/>
      <c r="W13" s="423" t="s">
        <v>131</v>
      </c>
      <c r="X13" s="424"/>
      <c r="Y13" s="424"/>
      <c r="Z13" s="424"/>
      <c r="AA13" s="424"/>
      <c r="AB13" s="414"/>
      <c r="AC13" s="458">
        <v>1722</v>
      </c>
      <c r="AD13" s="459"/>
      <c r="AE13" s="459"/>
      <c r="AF13" s="459"/>
      <c r="AG13" s="501"/>
      <c r="AH13" s="458">
        <v>1924</v>
      </c>
      <c r="AI13" s="459"/>
      <c r="AJ13" s="459"/>
      <c r="AK13" s="459"/>
      <c r="AL13" s="460"/>
      <c r="AM13" s="436" t="s">
        <v>132</v>
      </c>
      <c r="AN13" s="437"/>
      <c r="AO13" s="437"/>
      <c r="AP13" s="437"/>
      <c r="AQ13" s="437"/>
      <c r="AR13" s="437"/>
      <c r="AS13" s="437"/>
      <c r="AT13" s="438"/>
      <c r="AU13" s="439" t="s">
        <v>127</v>
      </c>
      <c r="AV13" s="440"/>
      <c r="AW13" s="440"/>
      <c r="AX13" s="440"/>
      <c r="AY13" s="441" t="s">
        <v>133</v>
      </c>
      <c r="AZ13" s="442"/>
      <c r="BA13" s="442"/>
      <c r="BB13" s="442"/>
      <c r="BC13" s="442"/>
      <c r="BD13" s="442"/>
      <c r="BE13" s="442"/>
      <c r="BF13" s="442"/>
      <c r="BG13" s="442"/>
      <c r="BH13" s="442"/>
      <c r="BI13" s="442"/>
      <c r="BJ13" s="442"/>
      <c r="BK13" s="442"/>
      <c r="BL13" s="442"/>
      <c r="BM13" s="443"/>
      <c r="BN13" s="407">
        <v>-331923</v>
      </c>
      <c r="BO13" s="408"/>
      <c r="BP13" s="408"/>
      <c r="BQ13" s="408"/>
      <c r="BR13" s="408"/>
      <c r="BS13" s="408"/>
      <c r="BT13" s="408"/>
      <c r="BU13" s="409"/>
      <c r="BV13" s="407">
        <v>-250620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12.4</v>
      </c>
      <c r="CU13" s="405"/>
      <c r="CV13" s="405"/>
      <c r="CW13" s="405"/>
      <c r="CX13" s="405"/>
      <c r="CY13" s="405"/>
      <c r="CZ13" s="405"/>
      <c r="DA13" s="406"/>
      <c r="DB13" s="404">
        <v>12</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14422</v>
      </c>
      <c r="S14" s="492"/>
      <c r="T14" s="492"/>
      <c r="U14" s="492"/>
      <c r="V14" s="493"/>
      <c r="W14" s="397"/>
      <c r="X14" s="398"/>
      <c r="Y14" s="398"/>
      <c r="Z14" s="398"/>
      <c r="AA14" s="398"/>
      <c r="AB14" s="387"/>
      <c r="AC14" s="494">
        <v>22.2</v>
      </c>
      <c r="AD14" s="495"/>
      <c r="AE14" s="495"/>
      <c r="AF14" s="495"/>
      <c r="AG14" s="496"/>
      <c r="AH14" s="494">
        <v>24.1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25.9</v>
      </c>
      <c r="CU14" s="506"/>
      <c r="CV14" s="506"/>
      <c r="CW14" s="506"/>
      <c r="CX14" s="506"/>
      <c r="CY14" s="506"/>
      <c r="CZ14" s="506"/>
      <c r="DA14" s="507"/>
      <c r="DB14" s="505">
        <v>21.1</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14398</v>
      </c>
      <c r="S15" s="492"/>
      <c r="T15" s="492"/>
      <c r="U15" s="492"/>
      <c r="V15" s="493"/>
      <c r="W15" s="423" t="s">
        <v>137</v>
      </c>
      <c r="X15" s="424"/>
      <c r="Y15" s="424"/>
      <c r="Z15" s="424"/>
      <c r="AA15" s="424"/>
      <c r="AB15" s="414"/>
      <c r="AC15" s="458">
        <v>1589</v>
      </c>
      <c r="AD15" s="459"/>
      <c r="AE15" s="459"/>
      <c r="AF15" s="459"/>
      <c r="AG15" s="501"/>
      <c r="AH15" s="458">
        <v>1565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1384292</v>
      </c>
      <c r="BO15" s="371"/>
      <c r="BP15" s="371"/>
      <c r="BQ15" s="371"/>
      <c r="BR15" s="371"/>
      <c r="BS15" s="371"/>
      <c r="BT15" s="371"/>
      <c r="BU15" s="372"/>
      <c r="BV15" s="370">
        <v>1353400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20.399999999999999</v>
      </c>
      <c r="AD16" s="495"/>
      <c r="AE16" s="495"/>
      <c r="AF16" s="495"/>
      <c r="AG16" s="496"/>
      <c r="AH16" s="494">
        <v>19.600000000000001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4591481</v>
      </c>
      <c r="BO16" s="408"/>
      <c r="BP16" s="408"/>
      <c r="BQ16" s="408"/>
      <c r="BR16" s="408"/>
      <c r="BS16" s="408"/>
      <c r="BT16" s="408"/>
      <c r="BU16" s="409"/>
      <c r="BV16" s="407">
        <v>4543815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4463</v>
      </c>
      <c r="AD17" s="459"/>
      <c r="AE17" s="459"/>
      <c r="AF17" s="459"/>
      <c r="AG17" s="501"/>
      <c r="AH17" s="458">
        <v>4501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1704852</v>
      </c>
      <c r="BO17" s="408"/>
      <c r="BP17" s="408"/>
      <c r="BQ17" s="408"/>
      <c r="BR17" s="408"/>
      <c r="BS17" s="408"/>
      <c r="BT17" s="408"/>
      <c r="BU17" s="409"/>
      <c r="BV17" s="407">
        <v>1664122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37.29</v>
      </c>
      <c r="M18" s="531"/>
      <c r="N18" s="531"/>
      <c r="O18" s="531"/>
      <c r="P18" s="531"/>
      <c r="Q18" s="531"/>
      <c r="R18" s="532"/>
      <c r="S18" s="532"/>
      <c r="T18" s="532"/>
      <c r="U18" s="532"/>
      <c r="V18" s="533"/>
      <c r="W18" s="425"/>
      <c r="X18" s="426"/>
      <c r="Y18" s="426"/>
      <c r="Z18" s="426"/>
      <c r="AA18" s="426"/>
      <c r="AB18" s="417"/>
      <c r="AC18" s="534">
        <v>57.4</v>
      </c>
      <c r="AD18" s="535"/>
      <c r="AE18" s="535"/>
      <c r="AF18" s="535"/>
      <c r="AG18" s="536"/>
      <c r="AH18" s="534">
        <v>56.3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4311927</v>
      </c>
      <c r="BO18" s="408"/>
      <c r="BP18" s="408"/>
      <c r="BQ18" s="408"/>
      <c r="BR18" s="408"/>
      <c r="BS18" s="408"/>
      <c r="BT18" s="408"/>
      <c r="BU18" s="409"/>
      <c r="BV18" s="407">
        <v>4272833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391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5950303</v>
      </c>
      <c r="BO19" s="408"/>
      <c r="BP19" s="408"/>
      <c r="BQ19" s="408"/>
      <c r="BR19" s="408"/>
      <c r="BS19" s="408"/>
      <c r="BT19" s="408"/>
      <c r="BU19" s="409"/>
      <c r="BV19" s="407">
        <v>6011765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4965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8165173</v>
      </c>
      <c r="BO22" s="371"/>
      <c r="BP22" s="371"/>
      <c r="BQ22" s="371"/>
      <c r="BR22" s="371"/>
      <c r="BS22" s="371"/>
      <c r="BT22" s="371"/>
      <c r="BU22" s="372"/>
      <c r="BV22" s="370">
        <v>8557239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5261522</v>
      </c>
      <c r="BO23" s="408"/>
      <c r="BP23" s="408"/>
      <c r="BQ23" s="408"/>
      <c r="BR23" s="408"/>
      <c r="BS23" s="408"/>
      <c r="BT23" s="408"/>
      <c r="BU23" s="409"/>
      <c r="BV23" s="407">
        <v>5626609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7200</v>
      </c>
      <c r="R24" s="459"/>
      <c r="S24" s="459"/>
      <c r="T24" s="459"/>
      <c r="U24" s="459"/>
      <c r="V24" s="501"/>
      <c r="W24" s="553"/>
      <c r="X24" s="554"/>
      <c r="Y24" s="555"/>
      <c r="Z24" s="457" t="s">
        <v>162</v>
      </c>
      <c r="AA24" s="437"/>
      <c r="AB24" s="437"/>
      <c r="AC24" s="437"/>
      <c r="AD24" s="437"/>
      <c r="AE24" s="437"/>
      <c r="AF24" s="437"/>
      <c r="AG24" s="438"/>
      <c r="AH24" s="458">
        <v>114</v>
      </c>
      <c r="AI24" s="459"/>
      <c r="AJ24" s="459"/>
      <c r="AK24" s="459"/>
      <c r="AL24" s="501"/>
      <c r="AM24" s="458">
        <v>346788</v>
      </c>
      <c r="AN24" s="459"/>
      <c r="AO24" s="459"/>
      <c r="AP24" s="459"/>
      <c r="AQ24" s="459"/>
      <c r="AR24" s="501"/>
      <c r="AS24" s="458">
        <v>3042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6269519</v>
      </c>
      <c r="BO24" s="408"/>
      <c r="BP24" s="408"/>
      <c r="BQ24" s="408"/>
      <c r="BR24" s="408"/>
      <c r="BS24" s="408"/>
      <c r="BT24" s="408"/>
      <c r="BU24" s="409"/>
      <c r="BV24" s="407">
        <v>6404609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5820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t="s">
        <v>121</v>
      </c>
      <c r="BO25" s="371"/>
      <c r="BP25" s="371"/>
      <c r="BQ25" s="371"/>
      <c r="BR25" s="371"/>
      <c r="BS25" s="371"/>
      <c r="BT25" s="371"/>
      <c r="BU25" s="372"/>
      <c r="BV25" s="370" t="s">
        <v>121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5310</v>
      </c>
      <c r="R26" s="459"/>
      <c r="S26" s="459"/>
      <c r="T26" s="459"/>
      <c r="U26" s="459"/>
      <c r="V26" s="501"/>
      <c r="W26" s="553"/>
      <c r="X26" s="554"/>
      <c r="Y26" s="555"/>
      <c r="Z26" s="457" t="s">
        <v>168</v>
      </c>
      <c r="AA26" s="559"/>
      <c r="AB26" s="559"/>
      <c r="AC26" s="559"/>
      <c r="AD26" s="559"/>
      <c r="AE26" s="559"/>
      <c r="AF26" s="559"/>
      <c r="AG26" s="560"/>
      <c r="AH26" s="458">
        <v>4</v>
      </c>
      <c r="AI26" s="459"/>
      <c r="AJ26" s="459"/>
      <c r="AK26" s="459"/>
      <c r="AL26" s="501"/>
      <c r="AM26" s="458">
        <v>10772</v>
      </c>
      <c r="AN26" s="459"/>
      <c r="AO26" s="459"/>
      <c r="AP26" s="459"/>
      <c r="AQ26" s="459"/>
      <c r="AR26" s="501"/>
      <c r="AS26" s="458">
        <v>2693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2900</v>
      </c>
      <c r="R27" s="459"/>
      <c r="S27" s="459"/>
      <c r="T27" s="459"/>
      <c r="U27" s="459"/>
      <c r="V27" s="501"/>
      <c r="W27" s="553"/>
      <c r="X27" s="554"/>
      <c r="Y27" s="555"/>
      <c r="Z27" s="457" t="s">
        <v>171</v>
      </c>
      <c r="AA27" s="437"/>
      <c r="AB27" s="437"/>
      <c r="AC27" s="437"/>
      <c r="AD27" s="437"/>
      <c r="AE27" s="437"/>
      <c r="AF27" s="437"/>
      <c r="AG27" s="438"/>
      <c r="AH27" s="458" t="s">
        <v>121</v>
      </c>
      <c r="AI27" s="459"/>
      <c r="AJ27" s="459"/>
      <c r="AK27" s="459"/>
      <c r="AL27" s="501"/>
      <c r="AM27" s="458" t="s">
        <v>121</v>
      </c>
      <c r="AN27" s="459"/>
      <c r="AO27" s="459"/>
      <c r="AP27" s="459"/>
      <c r="AQ27" s="459"/>
      <c r="AR27" s="501"/>
      <c r="AS27" s="458" t="s">
        <v>121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121</v>
      </c>
      <c r="BO27" s="527"/>
      <c r="BP27" s="527"/>
      <c r="BQ27" s="527"/>
      <c r="BR27" s="527"/>
      <c r="BS27" s="527"/>
      <c r="BT27" s="527"/>
      <c r="BU27" s="528"/>
      <c r="BV27" s="526" t="s">
        <v>121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2510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869482</v>
      </c>
      <c r="BO28" s="371"/>
      <c r="BP28" s="371"/>
      <c r="BQ28" s="371"/>
      <c r="BR28" s="371"/>
      <c r="BS28" s="371"/>
      <c r="BT28" s="371"/>
      <c r="BU28" s="372"/>
      <c r="BV28" s="370">
        <v>1016344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12</v>
      </c>
      <c r="M29" s="459"/>
      <c r="N29" s="459"/>
      <c r="O29" s="459"/>
      <c r="P29" s="501"/>
      <c r="Q29" s="458">
        <v>2400</v>
      </c>
      <c r="R29" s="459"/>
      <c r="S29" s="459"/>
      <c r="T29" s="459"/>
      <c r="U29" s="459"/>
      <c r="V29" s="501"/>
      <c r="W29" s="556"/>
      <c r="X29" s="557"/>
      <c r="Y29" s="558"/>
      <c r="Z29" s="457" t="s">
        <v>177</v>
      </c>
      <c r="AA29" s="437"/>
      <c r="AB29" s="437"/>
      <c r="AC29" s="437"/>
      <c r="AD29" s="437"/>
      <c r="AE29" s="437"/>
      <c r="AF29" s="437"/>
      <c r="AG29" s="438"/>
      <c r="AH29" s="458">
        <v>114</v>
      </c>
      <c r="AI29" s="459"/>
      <c r="AJ29" s="459"/>
      <c r="AK29" s="459"/>
      <c r="AL29" s="501"/>
      <c r="AM29" s="458">
        <v>346788</v>
      </c>
      <c r="AN29" s="459"/>
      <c r="AO29" s="459"/>
      <c r="AP29" s="459"/>
      <c r="AQ29" s="459"/>
      <c r="AR29" s="501"/>
      <c r="AS29" s="458">
        <v>3042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269353</v>
      </c>
      <c r="BO29" s="408"/>
      <c r="BP29" s="408"/>
      <c r="BQ29" s="408"/>
      <c r="BR29" s="408"/>
      <c r="BS29" s="408"/>
      <c r="BT29" s="408"/>
      <c r="BU29" s="409"/>
      <c r="BV29" s="407">
        <v>168153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93.7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2420075</v>
      </c>
      <c r="BO30" s="527"/>
      <c r="BP30" s="527"/>
      <c r="BQ30" s="527"/>
      <c r="BR30" s="527"/>
      <c r="BS30" s="527"/>
      <c r="BT30" s="527"/>
      <c r="BU30" s="528"/>
      <c r="BV30" s="526">
        <v>2404771</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弘前地区消防事務組合・一般会計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株式会社ふじさきファーマーズＬＡＢＯ</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黒石地区清掃施設組合・一般会計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7</v>
      </c>
      <c r="AN36" s="597"/>
      <c r="AO36" s="598" t="str">
        <f>IF('各会計、関係団体の財政状況及び健全化判断比率'!B33="","",'各会計、関係団体の財政状況及び健全化判断比率'!B33)</f>
        <v>農業集落排水事業会計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弘前地区環境整備事務組合・一般会計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青森県市町村総合事務組合・一般会計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青森県後期高齢者医療広域連合・一般会計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青森県後期高齢者医療広域連合・後期高齢者医療特別会計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津軽広域連合・一般会計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青森県市町村職員退職手当組合・一般会計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青森県交通災害共済組合・交通災害共済事業会計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17</v>
      </c>
      <c r="BX43" s="597"/>
      <c r="BY43" s="598" t="str">
        <f>IF('各会計、関係団体の財政状況及び健全化判断比率'!B77="","",'各会計、関係団体の財政状況及び健全化判断比率'!B77)</f>
        <v>津軽広域水道企業団（津軽事業部）・水道事業会計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qzZ5ArdTi78peHji21YpD5K0I7PeZCpvRlSfrfRwVA9foOyWefz805HKXL+GSzfjQ8noMJKSBgyA5xqBxXqvbw==" saltValue="6mksgaQmrx1T/gOGI5ZcP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election sqref="A1:A104857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534</v>
      </c>
      <c r="D34" s="1151"/>
      <c r="E34" s="1152"/>
      <c r="F34" s="32">
        <v>8.07</v>
      </c>
      <c r="G34" s="33">
        <v>8.4600000000000009</v>
      </c>
      <c r="H34" s="33">
        <v>9.7200000000000006</v>
      </c>
      <c r="I34" s="33">
        <v>10.95</v>
      </c>
      <c r="J34" s="34">
        <v>12.11</v>
      </c>
      <c r="K34" s="22"/>
      <c r="L34" s="22"/>
      <c r="M34" s="22"/>
      <c r="N34" s="22"/>
      <c r="O34" s="22"/>
      <c r="P34" s="22"/>
    </row>
    <row r="35" spans="1:16" ht="39" customHeight="1" x14ac:dyDescent="0.15">
      <c r="A35" s="22"/>
      <c r="B35" s="35"/>
      <c r="C35" s="1145" t="s">
        <v>535</v>
      </c>
      <c r="D35" s="1146"/>
      <c r="E35" s="1147"/>
      <c r="F35" s="36">
        <v>5.66</v>
      </c>
      <c r="G35" s="37">
        <v>3.39</v>
      </c>
      <c r="H35" s="37">
        <v>5.31</v>
      </c>
      <c r="I35" s="37">
        <v>5.05</v>
      </c>
      <c r="J35" s="38">
        <v>3.28</v>
      </c>
      <c r="K35" s="22"/>
      <c r="L35" s="22"/>
      <c r="M35" s="22"/>
      <c r="N35" s="22"/>
      <c r="O35" s="22"/>
      <c r="P35" s="22"/>
    </row>
    <row r="36" spans="1:16" ht="39" customHeight="1" x14ac:dyDescent="0.15">
      <c r="A36" s="22"/>
      <c r="B36" s="35"/>
      <c r="C36" s="1145" t="s">
        <v>536</v>
      </c>
      <c r="D36" s="1146"/>
      <c r="E36" s="1147"/>
      <c r="F36" s="36">
        <v>1.1299999999999999</v>
      </c>
      <c r="G36" s="37">
        <v>2.57</v>
      </c>
      <c r="H36" s="37">
        <v>1.96</v>
      </c>
      <c r="I36" s="37">
        <v>1.84</v>
      </c>
      <c r="J36" s="38">
        <v>1.77</v>
      </c>
      <c r="K36" s="22"/>
      <c r="L36" s="22"/>
      <c r="M36" s="22"/>
      <c r="N36" s="22"/>
      <c r="O36" s="22"/>
      <c r="P36" s="22"/>
    </row>
    <row r="37" spans="1:16" ht="39" customHeight="1" x14ac:dyDescent="0.15">
      <c r="A37" s="22"/>
      <c r="B37" s="35"/>
      <c r="C37" s="1145" t="s">
        <v>537</v>
      </c>
      <c r="D37" s="1146"/>
      <c r="E37" s="1147"/>
      <c r="F37" s="36">
        <v>1</v>
      </c>
      <c r="G37" s="37">
        <v>1.04</v>
      </c>
      <c r="H37" s="37">
        <v>1.1000000000000001</v>
      </c>
      <c r="I37" s="37">
        <v>1.37</v>
      </c>
      <c r="J37" s="38">
        <v>1.68</v>
      </c>
      <c r="K37" s="22"/>
      <c r="L37" s="22"/>
      <c r="M37" s="22"/>
      <c r="N37" s="22"/>
      <c r="O37" s="22"/>
      <c r="P37" s="22"/>
    </row>
    <row r="38" spans="1:16" ht="39" customHeight="1" x14ac:dyDescent="0.15">
      <c r="A38" s="22"/>
      <c r="B38" s="35"/>
      <c r="C38" s="1145" t="s">
        <v>538</v>
      </c>
      <c r="D38" s="1146"/>
      <c r="E38" s="1147"/>
      <c r="F38" s="36">
        <v>1.1599999999999999</v>
      </c>
      <c r="G38" s="37">
        <v>1.06</v>
      </c>
      <c r="H38" s="37">
        <v>1.04</v>
      </c>
      <c r="I38" s="37">
        <v>1.23</v>
      </c>
      <c r="J38" s="38">
        <v>1.32</v>
      </c>
      <c r="K38" s="22"/>
      <c r="L38" s="22"/>
      <c r="M38" s="22"/>
      <c r="N38" s="22"/>
      <c r="O38" s="22"/>
      <c r="P38" s="22"/>
    </row>
    <row r="39" spans="1:16" ht="39" customHeight="1" x14ac:dyDescent="0.15">
      <c r="A39" s="22"/>
      <c r="B39" s="35"/>
      <c r="C39" s="1145" t="s">
        <v>539</v>
      </c>
      <c r="D39" s="1146"/>
      <c r="E39" s="1147"/>
      <c r="F39" s="36">
        <v>0.71</v>
      </c>
      <c r="G39" s="37">
        <v>1.58</v>
      </c>
      <c r="H39" s="37">
        <v>1.24</v>
      </c>
      <c r="I39" s="37">
        <v>1.55</v>
      </c>
      <c r="J39" s="38">
        <v>0.63</v>
      </c>
      <c r="K39" s="22"/>
      <c r="L39" s="22"/>
      <c r="M39" s="22"/>
      <c r="N39" s="22"/>
      <c r="O39" s="22"/>
      <c r="P39" s="22"/>
    </row>
    <row r="40" spans="1:16" ht="39" customHeight="1" x14ac:dyDescent="0.15">
      <c r="A40" s="22"/>
      <c r="B40" s="35"/>
      <c r="C40" s="1145" t="s">
        <v>540</v>
      </c>
      <c r="D40" s="1146"/>
      <c r="E40" s="1147"/>
      <c r="F40" s="36">
        <v>0.14000000000000001</v>
      </c>
      <c r="G40" s="37">
        <v>0.13</v>
      </c>
      <c r="H40" s="37">
        <v>0.13</v>
      </c>
      <c r="I40" s="37">
        <v>0.09</v>
      </c>
      <c r="J40" s="38">
        <v>7.0000000000000007E-2</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541</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542</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I4uV/WnRDndoAm09rao/TthKXPZsnAMU5WV7TIUDVHeeHFP/UE0BM3KNf7V1r9iBHbvVzVlqCRW6iX8KTUyw==" saltValue="NFE4dQZDQMgn4heNFlV4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5" zoomScaleNormal="75" zoomScaleSheetLayoutView="55" workbookViewId="0">
      <selection sqref="A1:A104857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1309</v>
      </c>
      <c r="L45" s="60">
        <v>1276</v>
      </c>
      <c r="M45" s="60">
        <v>1230</v>
      </c>
      <c r="N45" s="60">
        <v>1195</v>
      </c>
      <c r="O45" s="61">
        <v>1059</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196</v>
      </c>
      <c r="L48" s="64">
        <v>185</v>
      </c>
      <c r="M48" s="64">
        <v>197</v>
      </c>
      <c r="N48" s="64">
        <v>231</v>
      </c>
      <c r="O48" s="65">
        <v>224</v>
      </c>
      <c r="P48" s="48"/>
      <c r="Q48" s="48"/>
      <c r="R48" s="48"/>
      <c r="S48" s="48"/>
      <c r="T48" s="48"/>
      <c r="U48" s="48"/>
    </row>
    <row r="49" spans="1:21" ht="30.75" customHeight="1" x14ac:dyDescent="0.15">
      <c r="A49" s="48"/>
      <c r="B49" s="1155"/>
      <c r="C49" s="1156"/>
      <c r="D49" s="62"/>
      <c r="E49" s="1161" t="s">
        <v>14</v>
      </c>
      <c r="F49" s="1161"/>
      <c r="G49" s="1161"/>
      <c r="H49" s="1161"/>
      <c r="I49" s="1161"/>
      <c r="J49" s="1162"/>
      <c r="K49" s="63">
        <v>16</v>
      </c>
      <c r="L49" s="64">
        <v>16</v>
      </c>
      <c r="M49" s="64">
        <v>23</v>
      </c>
      <c r="N49" s="64">
        <v>28</v>
      </c>
      <c r="O49" s="65">
        <v>27</v>
      </c>
      <c r="P49" s="48"/>
      <c r="Q49" s="48"/>
      <c r="R49" s="48"/>
      <c r="S49" s="48"/>
      <c r="T49" s="48"/>
      <c r="U49" s="48"/>
    </row>
    <row r="50" spans="1:21" ht="30.75" customHeight="1" x14ac:dyDescent="0.15">
      <c r="A50" s="48"/>
      <c r="B50" s="1155"/>
      <c r="C50" s="1156"/>
      <c r="D50" s="62"/>
      <c r="E50" s="1161" t="s">
        <v>15</v>
      </c>
      <c r="F50" s="1161"/>
      <c r="G50" s="1161"/>
      <c r="H50" s="1161"/>
      <c r="I50" s="1161"/>
      <c r="J50" s="1162"/>
      <c r="K50" s="63">
        <v>3</v>
      </c>
      <c r="L50" s="64" t="s">
        <v>487</v>
      </c>
      <c r="M50" s="64" t="s">
        <v>487</v>
      </c>
      <c r="N50" s="64" t="s">
        <v>487</v>
      </c>
      <c r="O50" s="65" t="s">
        <v>487</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1039</v>
      </c>
      <c r="L52" s="64">
        <v>1033</v>
      </c>
      <c r="M52" s="64">
        <v>997</v>
      </c>
      <c r="N52" s="64">
        <v>896</v>
      </c>
      <c r="O52" s="65">
        <v>816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485</v>
      </c>
      <c r="L53" s="69">
        <v>444</v>
      </c>
      <c r="M53" s="69">
        <v>453</v>
      </c>
      <c r="N53" s="69">
        <v>558</v>
      </c>
      <c r="O53" s="70">
        <v>494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lztExhtVvXq5AUlfhc7iauSCb8PSBgAThrpRgS4ayp7OfW56aV6FzYpdkdoVD1LYiuJjcuw7K5W0qGU4tpghQ==" saltValue="KrvkeuPltB7mnnZPwCgvq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10574</v>
      </c>
      <c r="J41" s="344">
        <v>9767</v>
      </c>
      <c r="K41" s="344">
        <v>9193</v>
      </c>
      <c r="L41" s="344">
        <v>8557</v>
      </c>
      <c r="M41" s="345">
        <v>8165</v>
      </c>
    </row>
    <row r="42" spans="2:13" ht="27.75" customHeight="1" x14ac:dyDescent="0.15">
      <c r="B42" s="1186"/>
      <c r="C42" s="1187"/>
      <c r="D42" s="106"/>
      <c r="E42" s="1192" t="s">
        <v>32</v>
      </c>
      <c r="F42" s="1192"/>
      <c r="G42" s="1192"/>
      <c r="H42" s="1193"/>
      <c r="I42" s="346" t="s">
        <v>487</v>
      </c>
      <c r="J42" s="347" t="s">
        <v>487</v>
      </c>
      <c r="K42" s="347" t="s">
        <v>487</v>
      </c>
      <c r="L42" s="347" t="s">
        <v>487</v>
      </c>
      <c r="M42" s="348" t="s">
        <v>487</v>
      </c>
    </row>
    <row r="43" spans="2:13" ht="27.75" customHeight="1" x14ac:dyDescent="0.15">
      <c r="B43" s="1186"/>
      <c r="C43" s="1187"/>
      <c r="D43" s="106"/>
      <c r="E43" s="1192" t="s">
        <v>33</v>
      </c>
      <c r="F43" s="1192"/>
      <c r="G43" s="1192"/>
      <c r="H43" s="1193"/>
      <c r="I43" s="346">
        <v>2758</v>
      </c>
      <c r="J43" s="347">
        <v>2554</v>
      </c>
      <c r="K43" s="347">
        <v>2405</v>
      </c>
      <c r="L43" s="347">
        <v>2262</v>
      </c>
      <c r="M43" s="348">
        <v>2443</v>
      </c>
    </row>
    <row r="44" spans="2:13" ht="27.75" customHeight="1" x14ac:dyDescent="0.15">
      <c r="B44" s="1186"/>
      <c r="C44" s="1187"/>
      <c r="D44" s="106"/>
      <c r="E44" s="1192" t="s">
        <v>34</v>
      </c>
      <c r="F44" s="1192"/>
      <c r="G44" s="1192"/>
      <c r="H44" s="1193"/>
      <c r="I44" s="346">
        <v>130</v>
      </c>
      <c r="J44" s="347">
        <v>130</v>
      </c>
      <c r="K44" s="347">
        <v>108</v>
      </c>
      <c r="L44" s="347">
        <v>88</v>
      </c>
      <c r="M44" s="348">
        <v>210</v>
      </c>
    </row>
    <row r="45" spans="2:13" ht="27.75" customHeight="1" x14ac:dyDescent="0.15">
      <c r="B45" s="1186"/>
      <c r="C45" s="1187"/>
      <c r="D45" s="106"/>
      <c r="E45" s="1192" t="s">
        <v>35</v>
      </c>
      <c r="F45" s="1192"/>
      <c r="G45" s="1192"/>
      <c r="H45" s="1193"/>
      <c r="I45" s="346">
        <v>902</v>
      </c>
      <c r="J45" s="347">
        <v>861</v>
      </c>
      <c r="K45" s="347">
        <v>880</v>
      </c>
      <c r="L45" s="347">
        <v>918</v>
      </c>
      <c r="M45" s="348">
        <v>931</v>
      </c>
    </row>
    <row r="46" spans="2:13" ht="27.75" customHeight="1" x14ac:dyDescent="0.15">
      <c r="B46" s="1186"/>
      <c r="C46" s="1187"/>
      <c r="D46" s="107"/>
      <c r="E46" s="1192" t="s">
        <v>36</v>
      </c>
      <c r="F46" s="1192"/>
      <c r="G46" s="1192"/>
      <c r="H46" s="1193"/>
      <c r="I46" s="346" t="s">
        <v>487</v>
      </c>
      <c r="J46" s="347" t="s">
        <v>487</v>
      </c>
      <c r="K46" s="347" t="s">
        <v>487</v>
      </c>
      <c r="L46" s="347" t="s">
        <v>487</v>
      </c>
      <c r="M46" s="348" t="s">
        <v>487</v>
      </c>
    </row>
    <row r="47" spans="2:13" ht="27.75" customHeight="1" x14ac:dyDescent="0.15">
      <c r="B47" s="1186"/>
      <c r="C47" s="1187"/>
      <c r="D47" s="108"/>
      <c r="E47" s="1194" t="s">
        <v>37</v>
      </c>
      <c r="F47" s="1195"/>
      <c r="G47" s="1195"/>
      <c r="H47" s="1196"/>
      <c r="I47" s="346" t="s">
        <v>487</v>
      </c>
      <c r="J47" s="347" t="s">
        <v>487</v>
      </c>
      <c r="K47" s="347" t="s">
        <v>487</v>
      </c>
      <c r="L47" s="347" t="s">
        <v>487</v>
      </c>
      <c r="M47" s="348" t="s">
        <v>487</v>
      </c>
    </row>
    <row r="48" spans="2:13" ht="27.75" customHeight="1" x14ac:dyDescent="0.15">
      <c r="B48" s="1186"/>
      <c r="C48" s="1187"/>
      <c r="D48" s="106"/>
      <c r="E48" s="1192" t="s">
        <v>38</v>
      </c>
      <c r="F48" s="1192"/>
      <c r="G48" s="1192"/>
      <c r="H48" s="1193"/>
      <c r="I48" s="346" t="s">
        <v>487</v>
      </c>
      <c r="J48" s="347" t="s">
        <v>487</v>
      </c>
      <c r="K48" s="347" t="s">
        <v>487</v>
      </c>
      <c r="L48" s="347" t="s">
        <v>487</v>
      </c>
      <c r="M48" s="348" t="s">
        <v>487</v>
      </c>
    </row>
    <row r="49" spans="2:13" ht="27.75" customHeight="1" x14ac:dyDescent="0.15">
      <c r="B49" s="1188"/>
      <c r="C49" s="1189"/>
      <c r="D49" s="106"/>
      <c r="E49" s="1192" t="s">
        <v>39</v>
      </c>
      <c r="F49" s="1192"/>
      <c r="G49" s="1192"/>
      <c r="H49" s="1193"/>
      <c r="I49" s="346" t="s">
        <v>487</v>
      </c>
      <c r="J49" s="347" t="s">
        <v>487</v>
      </c>
      <c r="K49" s="347" t="s">
        <v>487</v>
      </c>
      <c r="L49" s="347" t="s">
        <v>487</v>
      </c>
      <c r="M49" s="348" t="s">
        <v>487</v>
      </c>
    </row>
    <row r="50" spans="2:13" ht="27.75" customHeight="1" x14ac:dyDescent="0.15">
      <c r="B50" s="1197" t="s">
        <v>40</v>
      </c>
      <c r="C50" s="1198"/>
      <c r="D50" s="109"/>
      <c r="E50" s="1192" t="s">
        <v>41</v>
      </c>
      <c r="F50" s="1192"/>
      <c r="G50" s="1192"/>
      <c r="H50" s="1193"/>
      <c r="I50" s="346">
        <v>1903</v>
      </c>
      <c r="J50" s="347">
        <v>2336</v>
      </c>
      <c r="K50" s="347">
        <v>2511</v>
      </c>
      <c r="L50" s="347">
        <v>2505</v>
      </c>
      <c r="M50" s="348">
        <v>2485</v>
      </c>
    </row>
    <row r="51" spans="2:13" ht="27.75" customHeight="1" x14ac:dyDescent="0.15">
      <c r="B51" s="1186"/>
      <c r="C51" s="1187"/>
      <c r="D51" s="106"/>
      <c r="E51" s="1192" t="s">
        <v>42</v>
      </c>
      <c r="F51" s="1192"/>
      <c r="G51" s="1192"/>
      <c r="H51" s="1193"/>
      <c r="I51" s="346">
        <v>540</v>
      </c>
      <c r="J51" s="347">
        <v>443</v>
      </c>
      <c r="K51" s="347">
        <v>375</v>
      </c>
      <c r="L51" s="347">
        <v>324</v>
      </c>
      <c r="M51" s="348">
        <v>307</v>
      </c>
    </row>
    <row r="52" spans="2:13" ht="27.75" customHeight="1" x14ac:dyDescent="0.15">
      <c r="B52" s="1188"/>
      <c r="C52" s="1189"/>
      <c r="D52" s="106"/>
      <c r="E52" s="1192" t="s">
        <v>43</v>
      </c>
      <c r="F52" s="1192"/>
      <c r="G52" s="1192"/>
      <c r="H52" s="1193"/>
      <c r="I52" s="346">
        <v>9810</v>
      </c>
      <c r="J52" s="347">
        <v>9247</v>
      </c>
      <c r="K52" s="347">
        <v>8787</v>
      </c>
      <c r="L52" s="347">
        <v>8147</v>
      </c>
      <c r="M52" s="348">
        <v>7878</v>
      </c>
    </row>
    <row r="53" spans="2:13" ht="27.75" customHeight="1" thickBot="1" x14ac:dyDescent="0.2">
      <c r="B53" s="1199" t="s">
        <v>19</v>
      </c>
      <c r="C53" s="1200"/>
      <c r="D53" s="110"/>
      <c r="E53" s="1201" t="s">
        <v>44</v>
      </c>
      <c r="F53" s="1201"/>
      <c r="G53" s="1201"/>
      <c r="H53" s="1202"/>
      <c r="I53" s="349">
        <v>2110</v>
      </c>
      <c r="J53" s="350">
        <v>1287</v>
      </c>
      <c r="K53" s="350">
        <v>913</v>
      </c>
      <c r="L53" s="350">
        <v>850</v>
      </c>
      <c r="M53" s="351">
        <v>1078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wP6XVF6zpCMfbJvnk2m7dK6LOyCO8u2mUM4J9ADfVGbT9keIo6XMRTWqlndWgVbwYi9BcBtD6gzDqqvUL/wYQ==" saltValue="9l7ASYvQ8k9BJbs7rwMP7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sqref="A1:A104857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1153</v>
      </c>
      <c r="G55" s="352">
        <v>1016</v>
      </c>
      <c r="H55" s="353">
        <v>869</v>
      </c>
    </row>
    <row r="56" spans="2:8" ht="52.5" customHeight="1" x14ac:dyDescent="0.15">
      <c r="B56" s="122"/>
      <c r="C56" s="1213" t="s">
        <v>47</v>
      </c>
      <c r="D56" s="1213"/>
      <c r="E56" s="1214"/>
      <c r="F56" s="354">
        <v>89</v>
      </c>
      <c r="G56" s="354">
        <v>168</v>
      </c>
      <c r="H56" s="355">
        <v>269</v>
      </c>
    </row>
    <row r="57" spans="2:8" ht="53.25" customHeight="1" x14ac:dyDescent="0.15">
      <c r="B57" s="122"/>
      <c r="C57" s="1215" t="s">
        <v>48</v>
      </c>
      <c r="D57" s="1215"/>
      <c r="E57" s="1216"/>
      <c r="F57" s="356">
        <v>2357</v>
      </c>
      <c r="G57" s="356">
        <v>2405</v>
      </c>
      <c r="H57" s="357">
        <v>2420</v>
      </c>
    </row>
    <row r="58" spans="2:8" ht="45.75" customHeight="1" x14ac:dyDescent="0.15">
      <c r="B58" s="123"/>
      <c r="C58" s="1217" t="s">
        <v>559</v>
      </c>
      <c r="D58" s="1218"/>
      <c r="E58" s="1219"/>
      <c r="F58" s="358">
        <v>1142</v>
      </c>
      <c r="G58" s="358">
        <v>1142</v>
      </c>
      <c r="H58" s="359">
        <v>1133</v>
      </c>
    </row>
    <row r="59" spans="2:8" ht="45.75" customHeight="1" x14ac:dyDescent="0.15">
      <c r="B59" s="123"/>
      <c r="C59" s="1217" t="s">
        <v>560</v>
      </c>
      <c r="D59" s="1218"/>
      <c r="E59" s="1219"/>
      <c r="F59" s="358">
        <v>588</v>
      </c>
      <c r="G59" s="358">
        <v>566</v>
      </c>
      <c r="H59" s="359">
        <v>705</v>
      </c>
    </row>
    <row r="60" spans="2:8" ht="45.75" customHeight="1" x14ac:dyDescent="0.15">
      <c r="B60" s="123"/>
      <c r="C60" s="1217" t="s">
        <v>561</v>
      </c>
      <c r="D60" s="1218"/>
      <c r="E60" s="1219"/>
      <c r="F60" s="358">
        <v>594</v>
      </c>
      <c r="G60" s="358">
        <v>665</v>
      </c>
      <c r="H60" s="359">
        <v>552</v>
      </c>
    </row>
    <row r="61" spans="2:8" ht="45.75" customHeight="1" x14ac:dyDescent="0.15">
      <c r="B61" s="123"/>
      <c r="C61" s="1203" t="s">
        <v>562</v>
      </c>
      <c r="D61" s="1204"/>
      <c r="E61" s="1205"/>
      <c r="F61" s="358">
        <v>14</v>
      </c>
      <c r="G61" s="358">
        <v>14</v>
      </c>
      <c r="H61" s="359">
        <v>14</v>
      </c>
    </row>
    <row r="62" spans="2:8" ht="45.75" customHeight="1" thickBot="1" x14ac:dyDescent="0.2">
      <c r="B62" s="124"/>
      <c r="C62" s="1206" t="s">
        <v>563</v>
      </c>
      <c r="D62" s="1207"/>
      <c r="E62" s="1208"/>
      <c r="F62" s="360">
        <v>15</v>
      </c>
      <c r="G62" s="360">
        <v>15</v>
      </c>
      <c r="H62" s="361">
        <v>14</v>
      </c>
    </row>
    <row r="63" spans="2:8" ht="52.5" customHeight="1" thickBot="1" x14ac:dyDescent="0.2">
      <c r="B63" s="125"/>
      <c r="C63" s="1209" t="s">
        <v>49</v>
      </c>
      <c r="D63" s="1209"/>
      <c r="E63" s="1210"/>
      <c r="F63" s="362">
        <v>3598</v>
      </c>
      <c r="G63" s="362">
        <v>3589</v>
      </c>
      <c r="H63" s="363">
        <v>3559</v>
      </c>
    </row>
    <row r="64" spans="2:8" x14ac:dyDescent="0.15"/>
  </sheetData>
  <sheetProtection algorithmName="SHA-512" hashValue="wJNkw/4dMyOLSjq5mhhNIzhqPOw2dEPYeN9SM0EjL7DlU6GY4ILXMG2Xt2gb9U6DMa3Nm7tCIDgFrnVxam8MCw==" saltValue="hil8wd0n7P5VJXwY5aQK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63078</v>
      </c>
      <c r="E3" s="144"/>
      <c r="F3" s="145">
        <v>120302</v>
      </c>
      <c r="G3" s="146"/>
      <c r="H3" s="147"/>
    </row>
    <row r="4" spans="1:8" x14ac:dyDescent="0.15">
      <c r="A4" s="148"/>
      <c r="B4" s="149"/>
      <c r="C4" s="150"/>
      <c r="D4" s="151">
        <v>37650</v>
      </c>
      <c r="E4" s="152"/>
      <c r="F4" s="153">
        <v>59328</v>
      </c>
      <c r="G4" s="154"/>
      <c r="H4" s="155"/>
    </row>
    <row r="5" spans="1:8" x14ac:dyDescent="0.15">
      <c r="A5" s="136" t="s">
        <v>519</v>
      </c>
      <c r="B5" s="141"/>
      <c r="C5" s="142"/>
      <c r="D5" s="143">
        <v>46252</v>
      </c>
      <c r="E5" s="144"/>
      <c r="F5" s="145">
        <v>114841</v>
      </c>
      <c r="G5" s="146"/>
      <c r="H5" s="147"/>
    </row>
    <row r="6" spans="1:8" x14ac:dyDescent="0.15">
      <c r="A6" s="148"/>
      <c r="B6" s="149"/>
      <c r="C6" s="150"/>
      <c r="D6" s="151">
        <v>23658</v>
      </c>
      <c r="E6" s="152"/>
      <c r="F6" s="153">
        <v>51589</v>
      </c>
      <c r="G6" s="154"/>
      <c r="H6" s="155"/>
    </row>
    <row r="7" spans="1:8" x14ac:dyDescent="0.15">
      <c r="A7" s="136" t="s">
        <v>520</v>
      </c>
      <c r="B7" s="141"/>
      <c r="C7" s="142"/>
      <c r="D7" s="143">
        <v>70792</v>
      </c>
      <c r="E7" s="144"/>
      <c r="F7" s="145">
        <v>124145</v>
      </c>
      <c r="G7" s="146"/>
      <c r="H7" s="147"/>
    </row>
    <row r="8" spans="1:8" x14ac:dyDescent="0.15">
      <c r="A8" s="148"/>
      <c r="B8" s="149"/>
      <c r="C8" s="150"/>
      <c r="D8" s="151">
        <v>33940</v>
      </c>
      <c r="E8" s="152"/>
      <c r="F8" s="153">
        <v>54761</v>
      </c>
      <c r="G8" s="154"/>
      <c r="H8" s="155"/>
    </row>
    <row r="9" spans="1:8" x14ac:dyDescent="0.15">
      <c r="A9" s="136" t="s">
        <v>521</v>
      </c>
      <c r="B9" s="141"/>
      <c r="C9" s="142"/>
      <c r="D9" s="143">
        <v>76882</v>
      </c>
      <c r="E9" s="144"/>
      <c r="F9" s="145">
        <v>131480</v>
      </c>
      <c r="G9" s="146"/>
      <c r="H9" s="147"/>
    </row>
    <row r="10" spans="1:8" x14ac:dyDescent="0.15">
      <c r="A10" s="148"/>
      <c r="B10" s="149"/>
      <c r="C10" s="150"/>
      <c r="D10" s="151">
        <v>24412</v>
      </c>
      <c r="E10" s="152"/>
      <c r="F10" s="153">
        <v>63148</v>
      </c>
      <c r="G10" s="154"/>
      <c r="H10" s="155"/>
    </row>
    <row r="11" spans="1:8" x14ac:dyDescent="0.15">
      <c r="A11" s="136" t="s">
        <v>522</v>
      </c>
      <c r="B11" s="141"/>
      <c r="C11" s="142"/>
      <c r="D11" s="143">
        <v>89402</v>
      </c>
      <c r="E11" s="144"/>
      <c r="F11" s="145">
        <v>163245</v>
      </c>
      <c r="G11" s="146"/>
      <c r="H11" s="147"/>
    </row>
    <row r="12" spans="1:8" x14ac:dyDescent="0.15">
      <c r="A12" s="148"/>
      <c r="B12" s="149"/>
      <c r="C12" s="156"/>
      <c r="D12" s="151">
        <v>52976</v>
      </c>
      <c r="E12" s="152"/>
      <c r="F12" s="153">
        <v>87630</v>
      </c>
      <c r="G12" s="154"/>
      <c r="H12" s="155"/>
    </row>
    <row r="13" spans="1:8" x14ac:dyDescent="0.15">
      <c r="A13" s="136"/>
      <c r="B13" s="141"/>
      <c r="C13" s="157"/>
      <c r="D13" s="158">
        <v>69281</v>
      </c>
      <c r="E13" s="159"/>
      <c r="F13" s="160">
        <v>130803</v>
      </c>
      <c r="G13" s="161"/>
      <c r="H13" s="147"/>
    </row>
    <row r="14" spans="1:8" x14ac:dyDescent="0.15">
      <c r="A14" s="148"/>
      <c r="B14" s="149"/>
      <c r="C14" s="150"/>
      <c r="D14" s="151">
        <v>34527</v>
      </c>
      <c r="E14" s="152"/>
      <c r="F14" s="153">
        <v>63291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5.67</v>
      </c>
      <c r="C19" s="162">
        <f>ROUND(VALUE(SUBSTITUTE(実質収支比率等に係る経年分析!G$48,"▲","-")),2)</f>
        <v>3.39</v>
      </c>
      <c r="D19" s="162">
        <f>ROUND(VALUE(SUBSTITUTE(実質収支比率等に係る経年分析!H$48,"▲","-")),2)</f>
        <v>5.32</v>
      </c>
      <c r="E19" s="162">
        <f>ROUND(VALUE(SUBSTITUTE(実質収支比率等に係る経年分析!I$48,"▲","-")),2)</f>
        <v>5.0599999999999996</v>
      </c>
      <c r="F19" s="162">
        <f>ROUND(VALUE(SUBSTITUTE(実質収支比率等に係る経年分析!J$48,"▲","-")),2)</f>
        <v>3.28</v>
      </c>
    </row>
    <row r="20" spans="1:11" x14ac:dyDescent="0.15">
      <c r="A20" s="162" t="s">
        <v>53</v>
      </c>
      <c r="B20" s="162">
        <f>ROUND(VALUE(SUBSTITUTE(実質収支比率等に係る経年分析!F$47,"▲","-")),2)</f>
        <v>21.4</v>
      </c>
      <c r="C20" s="162">
        <f>ROUND(VALUE(SUBSTITUTE(実質収支比率等に係る経年分析!G$47,"▲","-")),2)</f>
        <v>23.14</v>
      </c>
      <c r="D20" s="162">
        <f>ROUND(VALUE(SUBSTITUTE(実質収支比率等に係る経年分析!H$47,"▲","-")),2)</f>
        <v>23.48</v>
      </c>
      <c r="E20" s="162">
        <f>ROUND(VALUE(SUBSTITUTE(実質収支比率等に係る経年分析!I$47,"▲","-")),2)</f>
        <v>20.84</v>
      </c>
      <c r="F20" s="162">
        <f>ROUND(VALUE(SUBSTITUTE(実質収支比率等に係る経年分析!J$47,"▲","-")),2)</f>
        <v>17.66</v>
      </c>
    </row>
    <row r="21" spans="1:11" x14ac:dyDescent="0.15">
      <c r="A21" s="162" t="s">
        <v>54</v>
      </c>
      <c r="B21" s="162">
        <f>IF(ISNUMBER(VALUE(SUBSTITUTE(実質収支比率等に係る経年分析!F$49,"▲","-"))),ROUND(VALUE(SUBSTITUTE(実質収支比率等に係る経年分析!F$49,"▲","-")),2),NA())</f>
        <v>-0.3</v>
      </c>
      <c r="C21" s="162">
        <f>IF(ISNUMBER(VALUE(SUBSTITUTE(実質収支比率等に係る経年分析!G$49,"▲","-"))),ROUND(VALUE(SUBSTITUTE(実質収支比率等に係る経年分析!G$49,"▲","-")),2),NA())</f>
        <v>-1.29</v>
      </c>
      <c r="D21" s="162">
        <f>IF(ISNUMBER(VALUE(SUBSTITUTE(実質収支比率等に係る経年分析!H$49,"▲","-"))),ROUND(VALUE(SUBSTITUTE(実質収支比率等に係る経年分析!H$49,"▲","-")),2),NA())</f>
        <v>0.44</v>
      </c>
      <c r="E21" s="162">
        <f>IF(ISNUMBER(VALUE(SUBSTITUTE(実質収支比率等に係る経年分析!I$49,"▲","-"))),ROUND(VALUE(SUBSTITUTE(実質収支比率等に係る経年分析!I$49,"▲","-")),2),NA())</f>
        <v>-5.14</v>
      </c>
      <c r="F21" s="162">
        <f>IF(ISNUMBER(VALUE(SUBSTITUTE(実質収支比率等に係る経年分析!J$49,"▲","-"))),ROUND(VALUE(SUBSTITUTE(実質収支比率等に係る経年分析!J$49,"▲","-")),2),NA())</f>
        <v>-6.74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0.14000000000000001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0.09</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7.0000000000000007E-2</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0.71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1.58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1.24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1.55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0.63</v>
      </c>
    </row>
    <row r="32" spans="1:11" x14ac:dyDescent="0.15">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1.1599999999999999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1.06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1.04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1.23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1.32</v>
      </c>
    </row>
    <row r="33" spans="1:16" x14ac:dyDescent="0.15">
      <c r="A33" s="163" t="str">
        <f>IF(連結実質赤字比率に係る赤字・黒字の構成分析!C$37="",NA(),連結実質赤字比率に係る赤字・黒字の構成分析!C$37)</f>
        <v>農業集落排水事業会計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1.04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1.1000000000000001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1.37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1.68</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1.1299999999999999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2.57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1.96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1.84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1.77</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5.66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3.39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5.31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5.05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3.28</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8.07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8.4600000000000009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9.7200000000000006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10.95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12.11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1039</v>
      </c>
      <c r="E42" s="164"/>
      <c r="F42" s="164"/>
      <c r="G42" s="164">
        <f>'実質公債費比率（分子）の構造'!L$52</f>
        <v>1033</v>
      </c>
      <c r="H42" s="164"/>
      <c r="I42" s="164"/>
      <c r="J42" s="164">
        <f>'実質公債費比率（分子）の構造'!M$52</f>
        <v>997</v>
      </c>
      <c r="K42" s="164"/>
      <c r="L42" s="164"/>
      <c r="M42" s="164">
        <f>'実質公債費比率（分子）の構造'!N$52</f>
        <v>896</v>
      </c>
      <c r="N42" s="164"/>
      <c r="O42" s="164"/>
      <c r="P42" s="164">
        <f>'実質公債費比率（分子）の構造'!O$52</f>
        <v>816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3</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16</v>
      </c>
      <c r="C45" s="164"/>
      <c r="D45" s="164"/>
      <c r="E45" s="164">
        <f>'実質公債費比率（分子）の構造'!L$49</f>
        <v>16</v>
      </c>
      <c r="F45" s="164"/>
      <c r="G45" s="164"/>
      <c r="H45" s="164">
        <f>'実質公債費比率（分子）の構造'!M$49</f>
        <v>23</v>
      </c>
      <c r="I45" s="164"/>
      <c r="J45" s="164"/>
      <c r="K45" s="164">
        <f>'実質公債費比率（分子）の構造'!N$49</f>
        <v>28</v>
      </c>
      <c r="L45" s="164"/>
      <c r="M45" s="164"/>
      <c r="N45" s="164">
        <f>'実質公債費比率（分子）の構造'!O$49</f>
        <v>27</v>
      </c>
      <c r="O45" s="164"/>
      <c r="P45" s="164"/>
    </row>
    <row r="46" spans="1:16" x14ac:dyDescent="0.15">
      <c r="A46" s="164" t="s">
        <v>64</v>
      </c>
      <c r="B46" s="164">
        <f>'実質公債費比率（分子）の構造'!K$48</f>
        <v>196</v>
      </c>
      <c r="C46" s="164"/>
      <c r="D46" s="164"/>
      <c r="E46" s="164">
        <f>'実質公債費比率（分子）の構造'!L$48</f>
        <v>185</v>
      </c>
      <c r="F46" s="164"/>
      <c r="G46" s="164"/>
      <c r="H46" s="164">
        <f>'実質公債費比率（分子）の構造'!M$48</f>
        <v>197</v>
      </c>
      <c r="I46" s="164"/>
      <c r="J46" s="164"/>
      <c r="K46" s="164">
        <f>'実質公債費比率（分子）の構造'!N$48</f>
        <v>231</v>
      </c>
      <c r="L46" s="164"/>
      <c r="M46" s="164"/>
      <c r="N46" s="164">
        <f>'実質公債費比率（分子）の構造'!O$48</f>
        <v>224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1309</v>
      </c>
      <c r="C49" s="164"/>
      <c r="D49" s="164"/>
      <c r="E49" s="164">
        <f>'実質公債費比率（分子）の構造'!L$45</f>
        <v>1276</v>
      </c>
      <c r="F49" s="164"/>
      <c r="G49" s="164"/>
      <c r="H49" s="164">
        <f>'実質公債費比率（分子）の構造'!M$45</f>
        <v>1230</v>
      </c>
      <c r="I49" s="164"/>
      <c r="J49" s="164"/>
      <c r="K49" s="164">
        <f>'実質公債費比率（分子）の構造'!N$45</f>
        <v>1195</v>
      </c>
      <c r="L49" s="164"/>
      <c r="M49" s="164"/>
      <c r="N49" s="164">
        <f>'実質公債費比率（分子）の構造'!O$45</f>
        <v>1059</v>
      </c>
      <c r="O49" s="164"/>
      <c r="P49" s="164"/>
    </row>
    <row r="50" spans="1:16" x14ac:dyDescent="0.15">
      <c r="A50" s="164" t="s">
        <v>67</v>
      </c>
      <c r="B50" s="164" t="e">
        <f>NA()</f>
        <v>#N/A</v>
      </c>
      <c r="C50" s="164">
        <f>IF(ISNUMBER('実質公債費比率（分子）の構造'!K$53),'実質公債費比率（分子）の構造'!K$53,NA())</f>
        <v>485</v>
      </c>
      <c r="D50" s="164" t="e">
        <f>NA()</f>
        <v>#N/A</v>
      </c>
      <c r="E50" s="164" t="e">
        <f>NA()</f>
        <v>#N/A</v>
      </c>
      <c r="F50" s="164">
        <f>IF(ISNUMBER('実質公債費比率（分子）の構造'!L$53),'実質公債費比率（分子）の構造'!L$53,NA())</f>
        <v>444</v>
      </c>
      <c r="G50" s="164" t="e">
        <f>NA()</f>
        <v>#N/A</v>
      </c>
      <c r="H50" s="164" t="e">
        <f>NA()</f>
        <v>#N/A</v>
      </c>
      <c r="I50" s="164">
        <f>IF(ISNUMBER('実質公債費比率（分子）の構造'!M$53),'実質公債費比率（分子）の構造'!M$53,NA())</f>
        <v>453</v>
      </c>
      <c r="J50" s="164" t="e">
        <f>NA()</f>
        <v>#N/A</v>
      </c>
      <c r="K50" s="164" t="e">
        <f>NA()</f>
        <v>#N/A</v>
      </c>
      <c r="L50" s="164">
        <f>IF(ISNUMBER('実質公債費比率（分子）の構造'!N$53),'実質公債費比率（分子）の構造'!N$53,NA())</f>
        <v>558</v>
      </c>
      <c r="M50" s="164" t="e">
        <f>NA()</f>
        <v>#N/A</v>
      </c>
      <c r="N50" s="164" t="e">
        <f>NA()</f>
        <v>#N/A</v>
      </c>
      <c r="O50" s="164">
        <f>IF(ISNUMBER('実質公債費比率（分子）の構造'!O$53),'実質公債費比率（分子）の構造'!O$53,NA())</f>
        <v>494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9810</v>
      </c>
      <c r="E56" s="163"/>
      <c r="F56" s="163"/>
      <c r="G56" s="163">
        <f>'将来負担比率（分子）の構造'!J$52</f>
        <v>9247</v>
      </c>
      <c r="H56" s="163"/>
      <c r="I56" s="163"/>
      <c r="J56" s="163">
        <f>'将来負担比率（分子）の構造'!K$52</f>
        <v>8787</v>
      </c>
      <c r="K56" s="163"/>
      <c r="L56" s="163"/>
      <c r="M56" s="163">
        <f>'将来負担比率（分子）の構造'!L$52</f>
        <v>8147</v>
      </c>
      <c r="N56" s="163"/>
      <c r="O56" s="163"/>
      <c r="P56" s="163">
        <f>'将来負担比率（分子）の構造'!M$52</f>
        <v>7878</v>
      </c>
    </row>
    <row r="57" spans="1:16" x14ac:dyDescent="0.15">
      <c r="A57" s="163" t="s">
        <v>42</v>
      </c>
      <c r="B57" s="163"/>
      <c r="C57" s="163"/>
      <c r="D57" s="163">
        <f>'将来負担比率（分子）の構造'!I$51</f>
        <v>540</v>
      </c>
      <c r="E57" s="163"/>
      <c r="F57" s="163"/>
      <c r="G57" s="163">
        <f>'将来負担比率（分子）の構造'!J$51</f>
        <v>443</v>
      </c>
      <c r="H57" s="163"/>
      <c r="I57" s="163"/>
      <c r="J57" s="163">
        <f>'将来負担比率（分子）の構造'!K$51</f>
        <v>375</v>
      </c>
      <c r="K57" s="163"/>
      <c r="L57" s="163"/>
      <c r="M57" s="163">
        <f>'将来負担比率（分子）の構造'!L$51</f>
        <v>324</v>
      </c>
      <c r="N57" s="163"/>
      <c r="O57" s="163"/>
      <c r="P57" s="163">
        <f>'将来負担比率（分子）の構造'!M$51</f>
        <v>307</v>
      </c>
    </row>
    <row r="58" spans="1:16" x14ac:dyDescent="0.15">
      <c r="A58" s="163" t="s">
        <v>41</v>
      </c>
      <c r="B58" s="163"/>
      <c r="C58" s="163"/>
      <c r="D58" s="163">
        <f>'将来負担比率（分子）の構造'!I$50</f>
        <v>1903</v>
      </c>
      <c r="E58" s="163"/>
      <c r="F58" s="163"/>
      <c r="G58" s="163">
        <f>'将来負担比率（分子）の構造'!J$50</f>
        <v>2336</v>
      </c>
      <c r="H58" s="163"/>
      <c r="I58" s="163"/>
      <c r="J58" s="163">
        <f>'将来負担比率（分子）の構造'!K$50</f>
        <v>2511</v>
      </c>
      <c r="K58" s="163"/>
      <c r="L58" s="163"/>
      <c r="M58" s="163">
        <f>'将来負担比率（分子）の構造'!L$50</f>
        <v>2505</v>
      </c>
      <c r="N58" s="163"/>
      <c r="O58" s="163"/>
      <c r="P58" s="163">
        <f>'将来負担比率（分子）の構造'!M$50</f>
        <v>2485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902</v>
      </c>
      <c r="C62" s="163"/>
      <c r="D62" s="163"/>
      <c r="E62" s="163">
        <f>'将来負担比率（分子）の構造'!J$45</f>
        <v>861</v>
      </c>
      <c r="F62" s="163"/>
      <c r="G62" s="163"/>
      <c r="H62" s="163">
        <f>'将来負担比率（分子）の構造'!K$45</f>
        <v>880</v>
      </c>
      <c r="I62" s="163"/>
      <c r="J62" s="163"/>
      <c r="K62" s="163">
        <f>'将来負担比率（分子）の構造'!L$45</f>
        <v>918</v>
      </c>
      <c r="L62" s="163"/>
      <c r="M62" s="163"/>
      <c r="N62" s="163">
        <f>'将来負担比率（分子）の構造'!M$45</f>
        <v>931</v>
      </c>
      <c r="O62" s="163"/>
      <c r="P62" s="163"/>
    </row>
    <row r="63" spans="1:16" x14ac:dyDescent="0.15">
      <c r="A63" s="163" t="s">
        <v>34</v>
      </c>
      <c r="B63" s="163">
        <f>'将来負担比率（分子）の構造'!I$44</f>
        <v>130</v>
      </c>
      <c r="C63" s="163"/>
      <c r="D63" s="163"/>
      <c r="E63" s="163">
        <f>'将来負担比率（分子）の構造'!J$44</f>
        <v>130</v>
      </c>
      <c r="F63" s="163"/>
      <c r="G63" s="163"/>
      <c r="H63" s="163">
        <f>'将来負担比率（分子）の構造'!K$44</f>
        <v>108</v>
      </c>
      <c r="I63" s="163"/>
      <c r="J63" s="163"/>
      <c r="K63" s="163">
        <f>'将来負担比率（分子）の構造'!L$44</f>
        <v>88</v>
      </c>
      <c r="L63" s="163"/>
      <c r="M63" s="163"/>
      <c r="N63" s="163">
        <f>'将来負担比率（分子）の構造'!M$44</f>
        <v>210</v>
      </c>
      <c r="O63" s="163"/>
      <c r="P63" s="163"/>
    </row>
    <row r="64" spans="1:16" x14ac:dyDescent="0.15">
      <c r="A64" s="163" t="s">
        <v>33</v>
      </c>
      <c r="B64" s="163">
        <f>'将来負担比率（分子）の構造'!I$43</f>
        <v>2758</v>
      </c>
      <c r="C64" s="163"/>
      <c r="D64" s="163"/>
      <c r="E64" s="163">
        <f>'将来負担比率（分子）の構造'!J$43</f>
        <v>2554</v>
      </c>
      <c r="F64" s="163"/>
      <c r="G64" s="163"/>
      <c r="H64" s="163">
        <f>'将来負担比率（分子）の構造'!K$43</f>
        <v>2405</v>
      </c>
      <c r="I64" s="163"/>
      <c r="J64" s="163"/>
      <c r="K64" s="163">
        <f>'将来負担比率（分子）の構造'!L$43</f>
        <v>2262</v>
      </c>
      <c r="L64" s="163"/>
      <c r="M64" s="163"/>
      <c r="N64" s="163">
        <f>'将来負担比率（分子）の構造'!M$43</f>
        <v>2443</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10574</v>
      </c>
      <c r="C66" s="163"/>
      <c r="D66" s="163"/>
      <c r="E66" s="163">
        <f>'将来負担比率（分子）の構造'!J$41</f>
        <v>9767</v>
      </c>
      <c r="F66" s="163"/>
      <c r="G66" s="163"/>
      <c r="H66" s="163">
        <f>'将来負担比率（分子）の構造'!K$41</f>
        <v>9193</v>
      </c>
      <c r="I66" s="163"/>
      <c r="J66" s="163"/>
      <c r="K66" s="163">
        <f>'将来負担比率（分子）の構造'!L$41</f>
        <v>8557</v>
      </c>
      <c r="L66" s="163"/>
      <c r="M66" s="163"/>
      <c r="N66" s="163">
        <f>'将来負担比率（分子）の構造'!M$41</f>
        <v>8165</v>
      </c>
      <c r="O66" s="163"/>
      <c r="P66" s="163"/>
    </row>
    <row r="67" spans="1:16" x14ac:dyDescent="0.15">
      <c r="A67" s="163" t="s">
        <v>71</v>
      </c>
      <c r="B67" s="163" t="e">
        <f>NA()</f>
        <v>#N/A</v>
      </c>
      <c r="C67" s="163">
        <f>IF(ISNUMBER('将来負担比率（分子）の構造'!I$53), IF('将来負担比率（分子）の構造'!I$53 &lt; 0, 0, '将来負担比率（分子）の構造'!I$53), NA())</f>
        <v>2110</v>
      </c>
      <c r="D67" s="163" t="e">
        <f>NA()</f>
        <v>#N/A</v>
      </c>
      <c r="E67" s="163" t="e">
        <f>NA()</f>
        <v>#N/A</v>
      </c>
      <c r="F67" s="163">
        <f>IF(ISNUMBER('将来負担比率（分子）の構造'!J$53), IF('将来負担比率（分子）の構造'!J$53 &lt; 0, 0, '将来負担比率（分子）の構造'!J$53), NA())</f>
        <v>1287</v>
      </c>
      <c r="G67" s="163" t="e">
        <f>NA()</f>
        <v>#N/A</v>
      </c>
      <c r="H67" s="163" t="e">
        <f>NA()</f>
        <v>#N/A</v>
      </c>
      <c r="I67" s="163">
        <f>IF(ISNUMBER('将来負担比率（分子）の構造'!K$53), IF('将来負担比率（分子）の構造'!K$53 &lt; 0, 0, '将来負担比率（分子）の構造'!K$53), NA())</f>
        <v>913</v>
      </c>
      <c r="J67" s="163" t="e">
        <f>NA()</f>
        <v>#N/A</v>
      </c>
      <c r="K67" s="163" t="e">
        <f>NA()</f>
        <v>#N/A</v>
      </c>
      <c r="L67" s="163">
        <f>IF(ISNUMBER('将来負担比率（分子）の構造'!L$53), IF('将来負担比率（分子）の構造'!L$53 &lt; 0, 0, '将来負担比率（分子）の構造'!L$53), NA())</f>
        <v>850</v>
      </c>
      <c r="M67" s="163" t="e">
        <f>NA()</f>
        <v>#N/A</v>
      </c>
      <c r="N67" s="163" t="e">
        <f>NA()</f>
        <v>#N/A</v>
      </c>
      <c r="O67" s="163">
        <f>IF(ISNUMBER('将来負担比率（分子）の構造'!M$53), IF('将来負担比率（分子）の構造'!M$53 &lt; 0, 0, '将来負担比率（分子）の構造'!M$53), NA())</f>
        <v>1078</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1153</v>
      </c>
      <c r="C72" s="167">
        <f>基金残高に係る経年分析!G55</f>
        <v>1016</v>
      </c>
      <c r="D72" s="167">
        <f>基金残高に係る経年分析!H55</f>
        <v>869</v>
      </c>
    </row>
    <row r="73" spans="1:16" x14ac:dyDescent="0.15">
      <c r="A73" s="166" t="s">
        <v>74</v>
      </c>
      <c r="B73" s="167">
        <f>基金残高に係る経年分析!F56</f>
        <v>89</v>
      </c>
      <c r="C73" s="167">
        <f>基金残高に係る経年分析!G56</f>
        <v>168</v>
      </c>
      <c r="D73" s="167">
        <f>基金残高に係る経年分析!H56</f>
        <v>269</v>
      </c>
    </row>
    <row r="74" spans="1:16" x14ac:dyDescent="0.15">
      <c r="A74" s="166" t="s">
        <v>75</v>
      </c>
      <c r="B74" s="167">
        <f>基金残高に係る経年分析!F57</f>
        <v>2357</v>
      </c>
      <c r="C74" s="167">
        <f>基金残高に係る経年分析!G57</f>
        <v>2405</v>
      </c>
      <c r="D74" s="167">
        <f>基金残高に係る経年分析!H57</f>
        <v>2420</v>
      </c>
    </row>
  </sheetData>
  <sheetProtection algorithmName="SHA-512" hashValue="zGDel2NHqciUDStoDo/a8VjHrSs8zsINb9n7Rz7nj/dqabMLbl0JLz5MlAvjHLz4R4vigjDJoA1JTS7wrnunMQ==" saltValue="Al29PW9PoaMFY3LfeTRY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1187424</v>
      </c>
      <c r="S5" s="613"/>
      <c r="T5" s="613"/>
      <c r="U5" s="613"/>
      <c r="V5" s="613"/>
      <c r="W5" s="613"/>
      <c r="X5" s="613"/>
      <c r="Y5" s="614"/>
      <c r="Z5" s="615">
        <v>12.3</v>
      </c>
      <c r="AA5" s="615"/>
      <c r="AB5" s="615"/>
      <c r="AC5" s="615"/>
      <c r="AD5" s="616">
        <v>1187424</v>
      </c>
      <c r="AE5" s="616"/>
      <c r="AF5" s="616"/>
      <c r="AG5" s="616"/>
      <c r="AH5" s="616"/>
      <c r="AI5" s="616"/>
      <c r="AJ5" s="616"/>
      <c r="AK5" s="616"/>
      <c r="AL5" s="617">
        <v>23.9</v>
      </c>
      <c r="AM5" s="618"/>
      <c r="AN5" s="618"/>
      <c r="AO5" s="619"/>
      <c r="AP5" s="609" t="s">
        <v>216</v>
      </c>
      <c r="AQ5" s="610"/>
      <c r="AR5" s="610"/>
      <c r="AS5" s="610"/>
      <c r="AT5" s="610"/>
      <c r="AU5" s="610"/>
      <c r="AV5" s="610"/>
      <c r="AW5" s="610"/>
      <c r="AX5" s="610"/>
      <c r="AY5" s="610"/>
      <c r="AZ5" s="610"/>
      <c r="BA5" s="610"/>
      <c r="BB5" s="610"/>
      <c r="BC5" s="610"/>
      <c r="BD5" s="610"/>
      <c r="BE5" s="610"/>
      <c r="BF5" s="611"/>
      <c r="BG5" s="623">
        <v>1187424</v>
      </c>
      <c r="BH5" s="624"/>
      <c r="BI5" s="624"/>
      <c r="BJ5" s="624"/>
      <c r="BK5" s="624"/>
      <c r="BL5" s="624"/>
      <c r="BM5" s="624"/>
      <c r="BN5" s="625"/>
      <c r="BO5" s="626">
        <v>100</v>
      </c>
      <c r="BP5" s="626"/>
      <c r="BQ5" s="626"/>
      <c r="BR5" s="626"/>
      <c r="BS5" s="627" t="s">
        <v>121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72847</v>
      </c>
      <c r="S6" s="624"/>
      <c r="T6" s="624"/>
      <c r="U6" s="624"/>
      <c r="V6" s="624"/>
      <c r="W6" s="624"/>
      <c r="X6" s="624"/>
      <c r="Y6" s="625"/>
      <c r="Z6" s="626">
        <v>0.8</v>
      </c>
      <c r="AA6" s="626"/>
      <c r="AB6" s="626"/>
      <c r="AC6" s="626"/>
      <c r="AD6" s="627">
        <v>72847</v>
      </c>
      <c r="AE6" s="627"/>
      <c r="AF6" s="627"/>
      <c r="AG6" s="627"/>
      <c r="AH6" s="627"/>
      <c r="AI6" s="627"/>
      <c r="AJ6" s="627"/>
      <c r="AK6" s="627"/>
      <c r="AL6" s="628">
        <v>1.5</v>
      </c>
      <c r="AM6" s="629"/>
      <c r="AN6" s="629"/>
      <c r="AO6" s="630"/>
      <c r="AP6" s="620" t="s">
        <v>221</v>
      </c>
      <c r="AQ6" s="621"/>
      <c r="AR6" s="621"/>
      <c r="AS6" s="621"/>
      <c r="AT6" s="621"/>
      <c r="AU6" s="621"/>
      <c r="AV6" s="621"/>
      <c r="AW6" s="621"/>
      <c r="AX6" s="621"/>
      <c r="AY6" s="621"/>
      <c r="AZ6" s="621"/>
      <c r="BA6" s="621"/>
      <c r="BB6" s="621"/>
      <c r="BC6" s="621"/>
      <c r="BD6" s="621"/>
      <c r="BE6" s="621"/>
      <c r="BF6" s="622"/>
      <c r="BG6" s="623">
        <v>1187424</v>
      </c>
      <c r="BH6" s="624"/>
      <c r="BI6" s="624"/>
      <c r="BJ6" s="624"/>
      <c r="BK6" s="624"/>
      <c r="BL6" s="624"/>
      <c r="BM6" s="624"/>
      <c r="BN6" s="625"/>
      <c r="BO6" s="626">
        <v>100</v>
      </c>
      <c r="BP6" s="626"/>
      <c r="BQ6" s="626"/>
      <c r="BR6" s="626"/>
      <c r="BS6" s="627" t="s">
        <v>121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84821</v>
      </c>
      <c r="CS6" s="624"/>
      <c r="CT6" s="624"/>
      <c r="CU6" s="624"/>
      <c r="CV6" s="624"/>
      <c r="CW6" s="624"/>
      <c r="CX6" s="624"/>
      <c r="CY6" s="625"/>
      <c r="CZ6" s="617">
        <v>0.9</v>
      </c>
      <c r="DA6" s="618"/>
      <c r="DB6" s="618"/>
      <c r="DC6" s="634"/>
      <c r="DD6" s="632" t="s">
        <v>121</v>
      </c>
      <c r="DE6" s="624"/>
      <c r="DF6" s="624"/>
      <c r="DG6" s="624"/>
      <c r="DH6" s="624"/>
      <c r="DI6" s="624"/>
      <c r="DJ6" s="624"/>
      <c r="DK6" s="624"/>
      <c r="DL6" s="624"/>
      <c r="DM6" s="624"/>
      <c r="DN6" s="624"/>
      <c r="DO6" s="624"/>
      <c r="DP6" s="625"/>
      <c r="DQ6" s="632">
        <v>84821</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579</v>
      </c>
      <c r="S7" s="624"/>
      <c r="T7" s="624"/>
      <c r="U7" s="624"/>
      <c r="V7" s="624"/>
      <c r="W7" s="624"/>
      <c r="X7" s="624"/>
      <c r="Y7" s="625"/>
      <c r="Z7" s="626">
        <v>0</v>
      </c>
      <c r="AA7" s="626"/>
      <c r="AB7" s="626"/>
      <c r="AC7" s="626"/>
      <c r="AD7" s="627">
        <v>579</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508819</v>
      </c>
      <c r="BH7" s="624"/>
      <c r="BI7" s="624"/>
      <c r="BJ7" s="624"/>
      <c r="BK7" s="624"/>
      <c r="BL7" s="624"/>
      <c r="BM7" s="624"/>
      <c r="BN7" s="625"/>
      <c r="BO7" s="626">
        <v>42.9</v>
      </c>
      <c r="BP7" s="626"/>
      <c r="BQ7" s="626"/>
      <c r="BR7" s="626"/>
      <c r="BS7" s="627" t="s">
        <v>121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2208685</v>
      </c>
      <c r="CS7" s="624"/>
      <c r="CT7" s="624"/>
      <c r="CU7" s="624"/>
      <c r="CV7" s="624"/>
      <c r="CW7" s="624"/>
      <c r="CX7" s="624"/>
      <c r="CY7" s="625"/>
      <c r="CZ7" s="626">
        <v>23.3</v>
      </c>
      <c r="DA7" s="626"/>
      <c r="DB7" s="626"/>
      <c r="DC7" s="626"/>
      <c r="DD7" s="632">
        <v>258177</v>
      </c>
      <c r="DE7" s="624"/>
      <c r="DF7" s="624"/>
      <c r="DG7" s="624"/>
      <c r="DH7" s="624"/>
      <c r="DI7" s="624"/>
      <c r="DJ7" s="624"/>
      <c r="DK7" s="624"/>
      <c r="DL7" s="624"/>
      <c r="DM7" s="624"/>
      <c r="DN7" s="624"/>
      <c r="DO7" s="624"/>
      <c r="DP7" s="625"/>
      <c r="DQ7" s="632">
        <v>1370029</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5199</v>
      </c>
      <c r="S8" s="624"/>
      <c r="T8" s="624"/>
      <c r="U8" s="624"/>
      <c r="V8" s="624"/>
      <c r="W8" s="624"/>
      <c r="X8" s="624"/>
      <c r="Y8" s="625"/>
      <c r="Z8" s="626">
        <v>0.1</v>
      </c>
      <c r="AA8" s="626"/>
      <c r="AB8" s="626"/>
      <c r="AC8" s="626"/>
      <c r="AD8" s="627">
        <v>5199</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20955</v>
      </c>
      <c r="BH8" s="624"/>
      <c r="BI8" s="624"/>
      <c r="BJ8" s="624"/>
      <c r="BK8" s="624"/>
      <c r="BL8" s="624"/>
      <c r="BM8" s="624"/>
      <c r="BN8" s="625"/>
      <c r="BO8" s="626">
        <v>1.8</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2665600</v>
      </c>
      <c r="CS8" s="624"/>
      <c r="CT8" s="624"/>
      <c r="CU8" s="624"/>
      <c r="CV8" s="624"/>
      <c r="CW8" s="624"/>
      <c r="CX8" s="624"/>
      <c r="CY8" s="625"/>
      <c r="CZ8" s="626">
        <v>28.2</v>
      </c>
      <c r="DA8" s="626"/>
      <c r="DB8" s="626"/>
      <c r="DC8" s="626"/>
      <c r="DD8" s="632">
        <v>1980</v>
      </c>
      <c r="DE8" s="624"/>
      <c r="DF8" s="624"/>
      <c r="DG8" s="624"/>
      <c r="DH8" s="624"/>
      <c r="DI8" s="624"/>
      <c r="DJ8" s="624"/>
      <c r="DK8" s="624"/>
      <c r="DL8" s="624"/>
      <c r="DM8" s="624"/>
      <c r="DN8" s="624"/>
      <c r="DO8" s="624"/>
      <c r="DP8" s="625"/>
      <c r="DQ8" s="632">
        <v>1303311</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6368</v>
      </c>
      <c r="S9" s="624"/>
      <c r="T9" s="624"/>
      <c r="U9" s="624"/>
      <c r="V9" s="624"/>
      <c r="W9" s="624"/>
      <c r="X9" s="624"/>
      <c r="Y9" s="625"/>
      <c r="Z9" s="626">
        <v>0.1</v>
      </c>
      <c r="AA9" s="626"/>
      <c r="AB9" s="626"/>
      <c r="AC9" s="626"/>
      <c r="AD9" s="627">
        <v>6368</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430670</v>
      </c>
      <c r="BH9" s="624"/>
      <c r="BI9" s="624"/>
      <c r="BJ9" s="624"/>
      <c r="BK9" s="624"/>
      <c r="BL9" s="624"/>
      <c r="BM9" s="624"/>
      <c r="BN9" s="625"/>
      <c r="BO9" s="626">
        <v>36.299999999999997</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520241</v>
      </c>
      <c r="CS9" s="624"/>
      <c r="CT9" s="624"/>
      <c r="CU9" s="624"/>
      <c r="CV9" s="624"/>
      <c r="CW9" s="624"/>
      <c r="CX9" s="624"/>
      <c r="CY9" s="625"/>
      <c r="CZ9" s="626">
        <v>5.5</v>
      </c>
      <c r="DA9" s="626"/>
      <c r="DB9" s="626"/>
      <c r="DC9" s="626"/>
      <c r="DD9" s="632">
        <v>19528</v>
      </c>
      <c r="DE9" s="624"/>
      <c r="DF9" s="624"/>
      <c r="DG9" s="624"/>
      <c r="DH9" s="624"/>
      <c r="DI9" s="624"/>
      <c r="DJ9" s="624"/>
      <c r="DK9" s="624"/>
      <c r="DL9" s="624"/>
      <c r="DM9" s="624"/>
      <c r="DN9" s="624"/>
      <c r="DO9" s="624"/>
      <c r="DP9" s="625"/>
      <c r="DQ9" s="632">
        <v>311185</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27401</v>
      </c>
      <c r="BH10" s="624"/>
      <c r="BI10" s="624"/>
      <c r="BJ10" s="624"/>
      <c r="BK10" s="624"/>
      <c r="BL10" s="624"/>
      <c r="BM10" s="624"/>
      <c r="BN10" s="625"/>
      <c r="BO10" s="626">
        <v>2.2999999999999998</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26</v>
      </c>
      <c r="CS10" s="624"/>
      <c r="CT10" s="624"/>
      <c r="CU10" s="624"/>
      <c r="CV10" s="624"/>
      <c r="CW10" s="624"/>
      <c r="CX10" s="624"/>
      <c r="CY10" s="625"/>
      <c r="CZ10" s="626">
        <v>0</v>
      </c>
      <c r="DA10" s="626"/>
      <c r="DB10" s="626"/>
      <c r="DC10" s="626"/>
      <c r="DD10" s="632" t="s">
        <v>121</v>
      </c>
      <c r="DE10" s="624"/>
      <c r="DF10" s="624"/>
      <c r="DG10" s="624"/>
      <c r="DH10" s="624"/>
      <c r="DI10" s="624"/>
      <c r="DJ10" s="624"/>
      <c r="DK10" s="624"/>
      <c r="DL10" s="624"/>
      <c r="DM10" s="624"/>
      <c r="DN10" s="624"/>
      <c r="DO10" s="624"/>
      <c r="DP10" s="625"/>
      <c r="DQ10" s="632">
        <v>26</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368875</v>
      </c>
      <c r="S11" s="624"/>
      <c r="T11" s="624"/>
      <c r="U11" s="624"/>
      <c r="V11" s="624"/>
      <c r="W11" s="624"/>
      <c r="X11" s="624"/>
      <c r="Y11" s="625"/>
      <c r="Z11" s="628">
        <v>3.8</v>
      </c>
      <c r="AA11" s="629"/>
      <c r="AB11" s="629"/>
      <c r="AC11" s="635"/>
      <c r="AD11" s="632">
        <v>368875</v>
      </c>
      <c r="AE11" s="624"/>
      <c r="AF11" s="624"/>
      <c r="AG11" s="624"/>
      <c r="AH11" s="624"/>
      <c r="AI11" s="624"/>
      <c r="AJ11" s="624"/>
      <c r="AK11" s="625"/>
      <c r="AL11" s="628">
        <v>7.4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29793</v>
      </c>
      <c r="BH11" s="624"/>
      <c r="BI11" s="624"/>
      <c r="BJ11" s="624"/>
      <c r="BK11" s="624"/>
      <c r="BL11" s="624"/>
      <c r="BM11" s="624"/>
      <c r="BN11" s="625"/>
      <c r="BO11" s="626">
        <v>2.5</v>
      </c>
      <c r="BP11" s="626"/>
      <c r="BQ11" s="626"/>
      <c r="BR11" s="626"/>
      <c r="BS11" s="627" t="s">
        <v>121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380220</v>
      </c>
      <c r="CS11" s="624"/>
      <c r="CT11" s="624"/>
      <c r="CU11" s="624"/>
      <c r="CV11" s="624"/>
      <c r="CW11" s="624"/>
      <c r="CX11" s="624"/>
      <c r="CY11" s="625"/>
      <c r="CZ11" s="626">
        <v>4</v>
      </c>
      <c r="DA11" s="626"/>
      <c r="DB11" s="626"/>
      <c r="DC11" s="626"/>
      <c r="DD11" s="632">
        <v>56853</v>
      </c>
      <c r="DE11" s="624"/>
      <c r="DF11" s="624"/>
      <c r="DG11" s="624"/>
      <c r="DH11" s="624"/>
      <c r="DI11" s="624"/>
      <c r="DJ11" s="624"/>
      <c r="DK11" s="624"/>
      <c r="DL11" s="624"/>
      <c r="DM11" s="624"/>
      <c r="DN11" s="624"/>
      <c r="DO11" s="624"/>
      <c r="DP11" s="625"/>
      <c r="DQ11" s="632">
        <v>265444</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121</v>
      </c>
      <c r="S12" s="624"/>
      <c r="T12" s="624"/>
      <c r="U12" s="624"/>
      <c r="V12" s="624"/>
      <c r="W12" s="624"/>
      <c r="X12" s="624"/>
      <c r="Y12" s="625"/>
      <c r="Z12" s="626" t="s">
        <v>121</v>
      </c>
      <c r="AA12" s="626"/>
      <c r="AB12" s="626"/>
      <c r="AC12" s="626"/>
      <c r="AD12" s="627" t="s">
        <v>121</v>
      </c>
      <c r="AE12" s="627"/>
      <c r="AF12" s="627"/>
      <c r="AG12" s="627"/>
      <c r="AH12" s="627"/>
      <c r="AI12" s="627"/>
      <c r="AJ12" s="627"/>
      <c r="AK12" s="627"/>
      <c r="AL12" s="628" t="s">
        <v>121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494755</v>
      </c>
      <c r="BH12" s="624"/>
      <c r="BI12" s="624"/>
      <c r="BJ12" s="624"/>
      <c r="BK12" s="624"/>
      <c r="BL12" s="624"/>
      <c r="BM12" s="624"/>
      <c r="BN12" s="625"/>
      <c r="BO12" s="626">
        <v>41.7</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38937</v>
      </c>
      <c r="CS12" s="624"/>
      <c r="CT12" s="624"/>
      <c r="CU12" s="624"/>
      <c r="CV12" s="624"/>
      <c r="CW12" s="624"/>
      <c r="CX12" s="624"/>
      <c r="CY12" s="625"/>
      <c r="CZ12" s="626">
        <v>0.4</v>
      </c>
      <c r="DA12" s="626"/>
      <c r="DB12" s="626"/>
      <c r="DC12" s="626"/>
      <c r="DD12" s="632" t="s">
        <v>121</v>
      </c>
      <c r="DE12" s="624"/>
      <c r="DF12" s="624"/>
      <c r="DG12" s="624"/>
      <c r="DH12" s="624"/>
      <c r="DI12" s="624"/>
      <c r="DJ12" s="624"/>
      <c r="DK12" s="624"/>
      <c r="DL12" s="624"/>
      <c r="DM12" s="624"/>
      <c r="DN12" s="624"/>
      <c r="DO12" s="624"/>
      <c r="DP12" s="625"/>
      <c r="DQ12" s="632">
        <v>16101</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494754</v>
      </c>
      <c r="BH13" s="624"/>
      <c r="BI13" s="624"/>
      <c r="BJ13" s="624"/>
      <c r="BK13" s="624"/>
      <c r="BL13" s="624"/>
      <c r="BM13" s="624"/>
      <c r="BN13" s="625"/>
      <c r="BO13" s="626">
        <v>41.7</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707960</v>
      </c>
      <c r="CS13" s="624"/>
      <c r="CT13" s="624"/>
      <c r="CU13" s="624"/>
      <c r="CV13" s="624"/>
      <c r="CW13" s="624"/>
      <c r="CX13" s="624"/>
      <c r="CY13" s="625"/>
      <c r="CZ13" s="626">
        <v>7.5</v>
      </c>
      <c r="DA13" s="626"/>
      <c r="DB13" s="626"/>
      <c r="DC13" s="626"/>
      <c r="DD13" s="632">
        <v>285383</v>
      </c>
      <c r="DE13" s="624"/>
      <c r="DF13" s="624"/>
      <c r="DG13" s="624"/>
      <c r="DH13" s="624"/>
      <c r="DI13" s="624"/>
      <c r="DJ13" s="624"/>
      <c r="DK13" s="624"/>
      <c r="DL13" s="624"/>
      <c r="DM13" s="624"/>
      <c r="DN13" s="624"/>
      <c r="DO13" s="624"/>
      <c r="DP13" s="625"/>
      <c r="DQ13" s="632">
        <v>331959</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65251</v>
      </c>
      <c r="BH14" s="624"/>
      <c r="BI14" s="624"/>
      <c r="BJ14" s="624"/>
      <c r="BK14" s="624"/>
      <c r="BL14" s="624"/>
      <c r="BM14" s="624"/>
      <c r="BN14" s="625"/>
      <c r="BO14" s="626">
        <v>5.5</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320856</v>
      </c>
      <c r="CS14" s="624"/>
      <c r="CT14" s="624"/>
      <c r="CU14" s="624"/>
      <c r="CV14" s="624"/>
      <c r="CW14" s="624"/>
      <c r="CX14" s="624"/>
      <c r="CY14" s="625"/>
      <c r="CZ14" s="626">
        <v>3.4</v>
      </c>
      <c r="DA14" s="626"/>
      <c r="DB14" s="626"/>
      <c r="DC14" s="626"/>
      <c r="DD14" s="632">
        <v>19170</v>
      </c>
      <c r="DE14" s="624"/>
      <c r="DF14" s="624"/>
      <c r="DG14" s="624"/>
      <c r="DH14" s="624"/>
      <c r="DI14" s="624"/>
      <c r="DJ14" s="624"/>
      <c r="DK14" s="624"/>
      <c r="DL14" s="624"/>
      <c r="DM14" s="624"/>
      <c r="DN14" s="624"/>
      <c r="DO14" s="624"/>
      <c r="DP14" s="625"/>
      <c r="DQ14" s="632">
        <v>302456</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7937</v>
      </c>
      <c r="S15" s="624"/>
      <c r="T15" s="624"/>
      <c r="U15" s="624"/>
      <c r="V15" s="624"/>
      <c r="W15" s="624"/>
      <c r="X15" s="624"/>
      <c r="Y15" s="625"/>
      <c r="Z15" s="626">
        <v>0.1</v>
      </c>
      <c r="AA15" s="626"/>
      <c r="AB15" s="626"/>
      <c r="AC15" s="626"/>
      <c r="AD15" s="627">
        <v>7937</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118599</v>
      </c>
      <c r="BH15" s="624"/>
      <c r="BI15" s="624"/>
      <c r="BJ15" s="624"/>
      <c r="BK15" s="624"/>
      <c r="BL15" s="624"/>
      <c r="BM15" s="624"/>
      <c r="BN15" s="625"/>
      <c r="BO15" s="626">
        <v>10</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1481187</v>
      </c>
      <c r="CS15" s="624"/>
      <c r="CT15" s="624"/>
      <c r="CU15" s="624"/>
      <c r="CV15" s="624"/>
      <c r="CW15" s="624"/>
      <c r="CX15" s="624"/>
      <c r="CY15" s="625"/>
      <c r="CZ15" s="626">
        <v>15.6</v>
      </c>
      <c r="DA15" s="626"/>
      <c r="DB15" s="626"/>
      <c r="DC15" s="626"/>
      <c r="DD15" s="632">
        <v>637357</v>
      </c>
      <c r="DE15" s="624"/>
      <c r="DF15" s="624"/>
      <c r="DG15" s="624"/>
      <c r="DH15" s="624"/>
      <c r="DI15" s="624"/>
      <c r="DJ15" s="624"/>
      <c r="DK15" s="624"/>
      <c r="DL15" s="624"/>
      <c r="DM15" s="624"/>
      <c r="DN15" s="624"/>
      <c r="DO15" s="624"/>
      <c r="DP15" s="625"/>
      <c r="DQ15" s="632">
        <v>745975</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17737</v>
      </c>
      <c r="S16" s="624"/>
      <c r="T16" s="624"/>
      <c r="U16" s="624"/>
      <c r="V16" s="624"/>
      <c r="W16" s="624"/>
      <c r="X16" s="624"/>
      <c r="Y16" s="625"/>
      <c r="Z16" s="626">
        <v>0.2</v>
      </c>
      <c r="AA16" s="626"/>
      <c r="AB16" s="626"/>
      <c r="AC16" s="626"/>
      <c r="AD16" s="627">
        <v>17737</v>
      </c>
      <c r="AE16" s="627"/>
      <c r="AF16" s="627"/>
      <c r="AG16" s="627"/>
      <c r="AH16" s="627"/>
      <c r="AI16" s="627"/>
      <c r="AJ16" s="627"/>
      <c r="AK16" s="627"/>
      <c r="AL16" s="628">
        <v>0.4</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74708</v>
      </c>
      <c r="S17" s="624"/>
      <c r="T17" s="624"/>
      <c r="U17" s="624"/>
      <c r="V17" s="624"/>
      <c r="W17" s="624"/>
      <c r="X17" s="624"/>
      <c r="Y17" s="625"/>
      <c r="Z17" s="626">
        <v>0.8</v>
      </c>
      <c r="AA17" s="626"/>
      <c r="AB17" s="626"/>
      <c r="AC17" s="626"/>
      <c r="AD17" s="627">
        <v>74708</v>
      </c>
      <c r="AE17" s="627"/>
      <c r="AF17" s="627"/>
      <c r="AG17" s="627"/>
      <c r="AH17" s="627"/>
      <c r="AI17" s="627"/>
      <c r="AJ17" s="627"/>
      <c r="AK17" s="627"/>
      <c r="AL17" s="628">
        <v>1.5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1058739</v>
      </c>
      <c r="CS17" s="624"/>
      <c r="CT17" s="624"/>
      <c r="CU17" s="624"/>
      <c r="CV17" s="624"/>
      <c r="CW17" s="624"/>
      <c r="CX17" s="624"/>
      <c r="CY17" s="625"/>
      <c r="CZ17" s="626">
        <v>11.2</v>
      </c>
      <c r="DA17" s="626"/>
      <c r="DB17" s="626"/>
      <c r="DC17" s="626"/>
      <c r="DD17" s="632" t="s">
        <v>121</v>
      </c>
      <c r="DE17" s="624"/>
      <c r="DF17" s="624"/>
      <c r="DG17" s="624"/>
      <c r="DH17" s="624"/>
      <c r="DI17" s="624"/>
      <c r="DJ17" s="624"/>
      <c r="DK17" s="624"/>
      <c r="DL17" s="624"/>
      <c r="DM17" s="624"/>
      <c r="DN17" s="624"/>
      <c r="DO17" s="624"/>
      <c r="DP17" s="625"/>
      <c r="DQ17" s="632">
        <v>1025927</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18904</v>
      </c>
      <c r="S18" s="624"/>
      <c r="T18" s="624"/>
      <c r="U18" s="624"/>
      <c r="V18" s="624"/>
      <c r="W18" s="624"/>
      <c r="X18" s="624"/>
      <c r="Y18" s="625"/>
      <c r="Z18" s="626">
        <v>0.2</v>
      </c>
      <c r="AA18" s="626"/>
      <c r="AB18" s="626"/>
      <c r="AC18" s="626"/>
      <c r="AD18" s="627">
        <v>18904</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55804</v>
      </c>
      <c r="S19" s="624"/>
      <c r="T19" s="624"/>
      <c r="U19" s="624"/>
      <c r="V19" s="624"/>
      <c r="W19" s="624"/>
      <c r="X19" s="624"/>
      <c r="Y19" s="625"/>
      <c r="Z19" s="626">
        <v>0.6</v>
      </c>
      <c r="AA19" s="626"/>
      <c r="AB19" s="626"/>
      <c r="AC19" s="626"/>
      <c r="AD19" s="627">
        <v>55804</v>
      </c>
      <c r="AE19" s="627"/>
      <c r="AF19" s="627"/>
      <c r="AG19" s="627"/>
      <c r="AH19" s="627"/>
      <c r="AI19" s="627"/>
      <c r="AJ19" s="627"/>
      <c r="AK19" s="627"/>
      <c r="AL19" s="628">
        <v>1.1000000000000001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121</v>
      </c>
      <c r="BH19" s="624"/>
      <c r="BI19" s="624"/>
      <c r="BJ19" s="624"/>
      <c r="BK19" s="624"/>
      <c r="BL19" s="624"/>
      <c r="BM19" s="624"/>
      <c r="BN19" s="625"/>
      <c r="BO19" s="626" t="s">
        <v>121</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t="s">
        <v>121</v>
      </c>
      <c r="S20" s="624"/>
      <c r="T20" s="624"/>
      <c r="U20" s="624"/>
      <c r="V20" s="624"/>
      <c r="W20" s="624"/>
      <c r="X20" s="624"/>
      <c r="Y20" s="625"/>
      <c r="Z20" s="626" t="s">
        <v>121</v>
      </c>
      <c r="AA20" s="626"/>
      <c r="AB20" s="626"/>
      <c r="AC20" s="626"/>
      <c r="AD20" s="627" t="s">
        <v>121</v>
      </c>
      <c r="AE20" s="627"/>
      <c r="AF20" s="627"/>
      <c r="AG20" s="627"/>
      <c r="AH20" s="627"/>
      <c r="AI20" s="627"/>
      <c r="AJ20" s="627"/>
      <c r="AK20" s="627"/>
      <c r="AL20" s="628" t="s">
        <v>121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121</v>
      </c>
      <c r="BH20" s="624"/>
      <c r="BI20" s="624"/>
      <c r="BJ20" s="624"/>
      <c r="BK20" s="624"/>
      <c r="BL20" s="624"/>
      <c r="BM20" s="624"/>
      <c r="BN20" s="625"/>
      <c r="BO20" s="626" t="s">
        <v>121</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9467272</v>
      </c>
      <c r="CS20" s="624"/>
      <c r="CT20" s="624"/>
      <c r="CU20" s="624"/>
      <c r="CV20" s="624"/>
      <c r="CW20" s="624"/>
      <c r="CX20" s="624"/>
      <c r="CY20" s="625"/>
      <c r="CZ20" s="626">
        <v>100</v>
      </c>
      <c r="DA20" s="626"/>
      <c r="DB20" s="626"/>
      <c r="DC20" s="626"/>
      <c r="DD20" s="632">
        <v>1278448</v>
      </c>
      <c r="DE20" s="624"/>
      <c r="DF20" s="624"/>
      <c r="DG20" s="624"/>
      <c r="DH20" s="624"/>
      <c r="DI20" s="624"/>
      <c r="DJ20" s="624"/>
      <c r="DK20" s="624"/>
      <c r="DL20" s="624"/>
      <c r="DM20" s="624"/>
      <c r="DN20" s="624"/>
      <c r="DO20" s="624"/>
      <c r="DP20" s="625"/>
      <c r="DQ20" s="632">
        <v>5757234</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3509500</v>
      </c>
      <c r="S21" s="624"/>
      <c r="T21" s="624"/>
      <c r="U21" s="624"/>
      <c r="V21" s="624"/>
      <c r="W21" s="624"/>
      <c r="X21" s="624"/>
      <c r="Y21" s="625"/>
      <c r="Z21" s="626">
        <v>36.299999999999997</v>
      </c>
      <c r="AA21" s="626"/>
      <c r="AB21" s="626"/>
      <c r="AC21" s="626"/>
      <c r="AD21" s="627">
        <v>3207189</v>
      </c>
      <c r="AE21" s="627"/>
      <c r="AF21" s="627"/>
      <c r="AG21" s="627"/>
      <c r="AH21" s="627"/>
      <c r="AI21" s="627"/>
      <c r="AJ21" s="627"/>
      <c r="AK21" s="627"/>
      <c r="AL21" s="628">
        <v>64.599999999999994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3207189</v>
      </c>
      <c r="S22" s="624"/>
      <c r="T22" s="624"/>
      <c r="U22" s="624"/>
      <c r="V22" s="624"/>
      <c r="W22" s="624"/>
      <c r="X22" s="624"/>
      <c r="Y22" s="625"/>
      <c r="Z22" s="626">
        <v>33.200000000000003</v>
      </c>
      <c r="AA22" s="626"/>
      <c r="AB22" s="626"/>
      <c r="AC22" s="626"/>
      <c r="AD22" s="627">
        <v>3207189</v>
      </c>
      <c r="AE22" s="627"/>
      <c r="AF22" s="627"/>
      <c r="AG22" s="627"/>
      <c r="AH22" s="627"/>
      <c r="AI22" s="627"/>
      <c r="AJ22" s="627"/>
      <c r="AK22" s="627"/>
      <c r="AL22" s="628">
        <v>64.599999999999994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302305</v>
      </c>
      <c r="S23" s="624"/>
      <c r="T23" s="624"/>
      <c r="U23" s="624"/>
      <c r="V23" s="624"/>
      <c r="W23" s="624"/>
      <c r="X23" s="624"/>
      <c r="Y23" s="625"/>
      <c r="Z23" s="626">
        <v>3.1</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6</v>
      </c>
      <c r="S24" s="624"/>
      <c r="T24" s="624"/>
      <c r="U24" s="624"/>
      <c r="V24" s="624"/>
      <c r="W24" s="624"/>
      <c r="X24" s="624"/>
      <c r="Y24" s="625"/>
      <c r="Z24" s="626">
        <v>0</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3946747</v>
      </c>
      <c r="CS24" s="613"/>
      <c r="CT24" s="613"/>
      <c r="CU24" s="613"/>
      <c r="CV24" s="613"/>
      <c r="CW24" s="613"/>
      <c r="CX24" s="613"/>
      <c r="CY24" s="614"/>
      <c r="CZ24" s="617">
        <v>41.7</v>
      </c>
      <c r="DA24" s="618"/>
      <c r="DB24" s="618"/>
      <c r="DC24" s="634"/>
      <c r="DD24" s="653">
        <v>2668688</v>
      </c>
      <c r="DE24" s="613"/>
      <c r="DF24" s="613"/>
      <c r="DG24" s="613"/>
      <c r="DH24" s="613"/>
      <c r="DI24" s="613"/>
      <c r="DJ24" s="613"/>
      <c r="DK24" s="614"/>
      <c r="DL24" s="653">
        <v>2390121</v>
      </c>
      <c r="DM24" s="613"/>
      <c r="DN24" s="613"/>
      <c r="DO24" s="613"/>
      <c r="DP24" s="613"/>
      <c r="DQ24" s="613"/>
      <c r="DR24" s="613"/>
      <c r="DS24" s="613"/>
      <c r="DT24" s="613"/>
      <c r="DU24" s="613"/>
      <c r="DV24" s="614"/>
      <c r="DW24" s="617">
        <v>48.1</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5251174</v>
      </c>
      <c r="S25" s="624"/>
      <c r="T25" s="624"/>
      <c r="U25" s="624"/>
      <c r="V25" s="624"/>
      <c r="W25" s="624"/>
      <c r="X25" s="624"/>
      <c r="Y25" s="625"/>
      <c r="Z25" s="626">
        <v>54.4</v>
      </c>
      <c r="AA25" s="626"/>
      <c r="AB25" s="626"/>
      <c r="AC25" s="626"/>
      <c r="AD25" s="627">
        <v>4948863</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1153671</v>
      </c>
      <c r="CS25" s="656"/>
      <c r="CT25" s="656"/>
      <c r="CU25" s="656"/>
      <c r="CV25" s="656"/>
      <c r="CW25" s="656"/>
      <c r="CX25" s="656"/>
      <c r="CY25" s="657"/>
      <c r="CZ25" s="628">
        <v>12.2</v>
      </c>
      <c r="DA25" s="654"/>
      <c r="DB25" s="654"/>
      <c r="DC25" s="658"/>
      <c r="DD25" s="632">
        <v>1095426</v>
      </c>
      <c r="DE25" s="656"/>
      <c r="DF25" s="656"/>
      <c r="DG25" s="656"/>
      <c r="DH25" s="656"/>
      <c r="DI25" s="656"/>
      <c r="DJ25" s="656"/>
      <c r="DK25" s="657"/>
      <c r="DL25" s="632">
        <v>1019942</v>
      </c>
      <c r="DM25" s="656"/>
      <c r="DN25" s="656"/>
      <c r="DO25" s="656"/>
      <c r="DP25" s="656"/>
      <c r="DQ25" s="656"/>
      <c r="DR25" s="656"/>
      <c r="DS25" s="656"/>
      <c r="DT25" s="656"/>
      <c r="DU25" s="656"/>
      <c r="DV25" s="657"/>
      <c r="DW25" s="628">
        <v>20.5</v>
      </c>
      <c r="DX25" s="654"/>
      <c r="DY25" s="654"/>
      <c r="DZ25" s="654"/>
      <c r="EA25" s="654"/>
      <c r="EB25" s="654"/>
      <c r="EC25" s="655"/>
    </row>
    <row r="26" spans="2:133" ht="11.25" customHeight="1" x14ac:dyDescent="0.15">
      <c r="B26" s="620" t="s">
        <v>283</v>
      </c>
      <c r="C26" s="621"/>
      <c r="D26" s="621"/>
      <c r="E26" s="621"/>
      <c r="F26" s="621"/>
      <c r="G26" s="621"/>
      <c r="H26" s="621"/>
      <c r="I26" s="621"/>
      <c r="J26" s="621"/>
      <c r="K26" s="621"/>
      <c r="L26" s="621"/>
      <c r="M26" s="621"/>
      <c r="N26" s="621"/>
      <c r="O26" s="621"/>
      <c r="P26" s="621"/>
      <c r="Q26" s="622"/>
      <c r="R26" s="623">
        <v>1171</v>
      </c>
      <c r="S26" s="624"/>
      <c r="T26" s="624"/>
      <c r="U26" s="624"/>
      <c r="V26" s="624"/>
      <c r="W26" s="624"/>
      <c r="X26" s="624"/>
      <c r="Y26" s="625"/>
      <c r="Z26" s="626">
        <v>0</v>
      </c>
      <c r="AA26" s="626"/>
      <c r="AB26" s="626"/>
      <c r="AC26" s="626"/>
      <c r="AD26" s="627">
        <v>1171</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612697</v>
      </c>
      <c r="CS26" s="624"/>
      <c r="CT26" s="624"/>
      <c r="CU26" s="624"/>
      <c r="CV26" s="624"/>
      <c r="CW26" s="624"/>
      <c r="CX26" s="624"/>
      <c r="CY26" s="625"/>
      <c r="CZ26" s="628">
        <v>6.5</v>
      </c>
      <c r="DA26" s="654"/>
      <c r="DB26" s="654"/>
      <c r="DC26" s="658"/>
      <c r="DD26" s="632">
        <v>584619</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4"/>
      <c r="DY26" s="654"/>
      <c r="DZ26" s="654"/>
      <c r="EA26" s="654"/>
      <c r="EB26" s="654"/>
      <c r="EC26" s="655"/>
    </row>
    <row r="27" spans="2:133" ht="11.25" customHeight="1" x14ac:dyDescent="0.15">
      <c r="B27" s="620" t="s">
        <v>286</v>
      </c>
      <c r="C27" s="621"/>
      <c r="D27" s="621"/>
      <c r="E27" s="621"/>
      <c r="F27" s="621"/>
      <c r="G27" s="621"/>
      <c r="H27" s="621"/>
      <c r="I27" s="621"/>
      <c r="J27" s="621"/>
      <c r="K27" s="621"/>
      <c r="L27" s="621"/>
      <c r="M27" s="621"/>
      <c r="N27" s="621"/>
      <c r="O27" s="621"/>
      <c r="P27" s="621"/>
      <c r="Q27" s="622"/>
      <c r="R27" s="623">
        <v>51400</v>
      </c>
      <c r="S27" s="624"/>
      <c r="T27" s="624"/>
      <c r="U27" s="624"/>
      <c r="V27" s="624"/>
      <c r="W27" s="624"/>
      <c r="X27" s="624"/>
      <c r="Y27" s="625"/>
      <c r="Z27" s="626">
        <v>0.5</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1187424</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1734337</v>
      </c>
      <c r="CS27" s="656"/>
      <c r="CT27" s="656"/>
      <c r="CU27" s="656"/>
      <c r="CV27" s="656"/>
      <c r="CW27" s="656"/>
      <c r="CX27" s="656"/>
      <c r="CY27" s="657"/>
      <c r="CZ27" s="628">
        <v>18.3</v>
      </c>
      <c r="DA27" s="654"/>
      <c r="DB27" s="654"/>
      <c r="DC27" s="658"/>
      <c r="DD27" s="632">
        <v>547335</v>
      </c>
      <c r="DE27" s="656"/>
      <c r="DF27" s="656"/>
      <c r="DG27" s="656"/>
      <c r="DH27" s="656"/>
      <c r="DI27" s="656"/>
      <c r="DJ27" s="656"/>
      <c r="DK27" s="657"/>
      <c r="DL27" s="632">
        <v>344252</v>
      </c>
      <c r="DM27" s="656"/>
      <c r="DN27" s="656"/>
      <c r="DO27" s="656"/>
      <c r="DP27" s="656"/>
      <c r="DQ27" s="656"/>
      <c r="DR27" s="656"/>
      <c r="DS27" s="656"/>
      <c r="DT27" s="656"/>
      <c r="DU27" s="656"/>
      <c r="DV27" s="657"/>
      <c r="DW27" s="628">
        <v>6.9</v>
      </c>
      <c r="DX27" s="654"/>
      <c r="DY27" s="654"/>
      <c r="DZ27" s="654"/>
      <c r="EA27" s="654"/>
      <c r="EB27" s="654"/>
      <c r="EC27" s="655"/>
    </row>
    <row r="28" spans="2:133" ht="11.25" customHeight="1" x14ac:dyDescent="0.15">
      <c r="B28" s="620" t="s">
        <v>289</v>
      </c>
      <c r="C28" s="621"/>
      <c r="D28" s="621"/>
      <c r="E28" s="621"/>
      <c r="F28" s="621"/>
      <c r="G28" s="621"/>
      <c r="H28" s="621"/>
      <c r="I28" s="621"/>
      <c r="J28" s="621"/>
      <c r="K28" s="621"/>
      <c r="L28" s="621"/>
      <c r="M28" s="621"/>
      <c r="N28" s="621"/>
      <c r="O28" s="621"/>
      <c r="P28" s="621"/>
      <c r="Q28" s="622"/>
      <c r="R28" s="623">
        <v>46327</v>
      </c>
      <c r="S28" s="624"/>
      <c r="T28" s="624"/>
      <c r="U28" s="624"/>
      <c r="V28" s="624"/>
      <c r="W28" s="624"/>
      <c r="X28" s="624"/>
      <c r="Y28" s="625"/>
      <c r="Z28" s="626">
        <v>0.5</v>
      </c>
      <c r="AA28" s="626"/>
      <c r="AB28" s="626"/>
      <c r="AC28" s="626"/>
      <c r="AD28" s="627" t="s">
        <v>121</v>
      </c>
      <c r="AE28" s="627"/>
      <c r="AF28" s="627"/>
      <c r="AG28" s="627"/>
      <c r="AH28" s="627"/>
      <c r="AI28" s="627"/>
      <c r="AJ28" s="627"/>
      <c r="AK28" s="627"/>
      <c r="AL28" s="628" t="s">
        <v>121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1058739</v>
      </c>
      <c r="CS28" s="624"/>
      <c r="CT28" s="624"/>
      <c r="CU28" s="624"/>
      <c r="CV28" s="624"/>
      <c r="CW28" s="624"/>
      <c r="CX28" s="624"/>
      <c r="CY28" s="625"/>
      <c r="CZ28" s="628">
        <v>11.2</v>
      </c>
      <c r="DA28" s="654"/>
      <c r="DB28" s="654"/>
      <c r="DC28" s="658"/>
      <c r="DD28" s="632">
        <v>1025927</v>
      </c>
      <c r="DE28" s="624"/>
      <c r="DF28" s="624"/>
      <c r="DG28" s="624"/>
      <c r="DH28" s="624"/>
      <c r="DI28" s="624"/>
      <c r="DJ28" s="624"/>
      <c r="DK28" s="625"/>
      <c r="DL28" s="632">
        <v>1025927</v>
      </c>
      <c r="DM28" s="624"/>
      <c r="DN28" s="624"/>
      <c r="DO28" s="624"/>
      <c r="DP28" s="624"/>
      <c r="DQ28" s="624"/>
      <c r="DR28" s="624"/>
      <c r="DS28" s="624"/>
      <c r="DT28" s="624"/>
      <c r="DU28" s="624"/>
      <c r="DV28" s="625"/>
      <c r="DW28" s="628">
        <v>20.6</v>
      </c>
      <c r="DX28" s="654"/>
      <c r="DY28" s="654"/>
      <c r="DZ28" s="654"/>
      <c r="EA28" s="654"/>
      <c r="EB28" s="654"/>
      <c r="EC28" s="655"/>
    </row>
    <row r="29" spans="2:133" ht="11.25" customHeight="1" x14ac:dyDescent="0.15">
      <c r="B29" s="620" t="s">
        <v>291</v>
      </c>
      <c r="C29" s="621"/>
      <c r="D29" s="621"/>
      <c r="E29" s="621"/>
      <c r="F29" s="621"/>
      <c r="G29" s="621"/>
      <c r="H29" s="621"/>
      <c r="I29" s="621"/>
      <c r="J29" s="621"/>
      <c r="K29" s="621"/>
      <c r="L29" s="621"/>
      <c r="M29" s="621"/>
      <c r="N29" s="621"/>
      <c r="O29" s="621"/>
      <c r="P29" s="621"/>
      <c r="Q29" s="622"/>
      <c r="R29" s="623">
        <v>7039</v>
      </c>
      <c r="S29" s="624"/>
      <c r="T29" s="624"/>
      <c r="U29" s="624"/>
      <c r="V29" s="624"/>
      <c r="W29" s="624"/>
      <c r="X29" s="624"/>
      <c r="Y29" s="625"/>
      <c r="Z29" s="626">
        <v>0.1</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1058739</v>
      </c>
      <c r="CS29" s="656"/>
      <c r="CT29" s="656"/>
      <c r="CU29" s="656"/>
      <c r="CV29" s="656"/>
      <c r="CW29" s="656"/>
      <c r="CX29" s="656"/>
      <c r="CY29" s="657"/>
      <c r="CZ29" s="628">
        <v>11.2</v>
      </c>
      <c r="DA29" s="654"/>
      <c r="DB29" s="654"/>
      <c r="DC29" s="658"/>
      <c r="DD29" s="632">
        <v>1025927</v>
      </c>
      <c r="DE29" s="656"/>
      <c r="DF29" s="656"/>
      <c r="DG29" s="656"/>
      <c r="DH29" s="656"/>
      <c r="DI29" s="656"/>
      <c r="DJ29" s="656"/>
      <c r="DK29" s="657"/>
      <c r="DL29" s="632">
        <v>1025927</v>
      </c>
      <c r="DM29" s="656"/>
      <c r="DN29" s="656"/>
      <c r="DO29" s="656"/>
      <c r="DP29" s="656"/>
      <c r="DQ29" s="656"/>
      <c r="DR29" s="656"/>
      <c r="DS29" s="656"/>
      <c r="DT29" s="656"/>
      <c r="DU29" s="656"/>
      <c r="DV29" s="657"/>
      <c r="DW29" s="628">
        <v>20.6</v>
      </c>
      <c r="DX29" s="654"/>
      <c r="DY29" s="654"/>
      <c r="DZ29" s="654"/>
      <c r="EA29" s="654"/>
      <c r="EB29" s="654"/>
      <c r="EC29" s="655"/>
    </row>
    <row r="30" spans="2:133" ht="11.25" customHeight="1" x14ac:dyDescent="0.15">
      <c r="B30" s="620" t="s">
        <v>293</v>
      </c>
      <c r="C30" s="621"/>
      <c r="D30" s="621"/>
      <c r="E30" s="621"/>
      <c r="F30" s="621"/>
      <c r="G30" s="621"/>
      <c r="H30" s="621"/>
      <c r="I30" s="621"/>
      <c r="J30" s="621"/>
      <c r="K30" s="621"/>
      <c r="L30" s="621"/>
      <c r="M30" s="621"/>
      <c r="N30" s="621"/>
      <c r="O30" s="621"/>
      <c r="P30" s="621"/>
      <c r="Q30" s="622"/>
      <c r="R30" s="623">
        <v>1375835</v>
      </c>
      <c r="S30" s="624"/>
      <c r="T30" s="624"/>
      <c r="U30" s="624"/>
      <c r="V30" s="624"/>
      <c r="W30" s="624"/>
      <c r="X30" s="624"/>
      <c r="Y30" s="625"/>
      <c r="Z30" s="626">
        <v>14.2</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1031366</v>
      </c>
      <c r="CS30" s="624"/>
      <c r="CT30" s="624"/>
      <c r="CU30" s="624"/>
      <c r="CV30" s="624"/>
      <c r="CW30" s="624"/>
      <c r="CX30" s="624"/>
      <c r="CY30" s="625"/>
      <c r="CZ30" s="628">
        <v>10.9</v>
      </c>
      <c r="DA30" s="654"/>
      <c r="DB30" s="654"/>
      <c r="DC30" s="658"/>
      <c r="DD30" s="632">
        <v>998554</v>
      </c>
      <c r="DE30" s="624"/>
      <c r="DF30" s="624"/>
      <c r="DG30" s="624"/>
      <c r="DH30" s="624"/>
      <c r="DI30" s="624"/>
      <c r="DJ30" s="624"/>
      <c r="DK30" s="625"/>
      <c r="DL30" s="632">
        <v>998554</v>
      </c>
      <c r="DM30" s="624"/>
      <c r="DN30" s="624"/>
      <c r="DO30" s="624"/>
      <c r="DP30" s="624"/>
      <c r="DQ30" s="624"/>
      <c r="DR30" s="624"/>
      <c r="DS30" s="624"/>
      <c r="DT30" s="624"/>
      <c r="DU30" s="624"/>
      <c r="DV30" s="625"/>
      <c r="DW30" s="628">
        <v>20.100000000000001</v>
      </c>
      <c r="DX30" s="654"/>
      <c r="DY30" s="654"/>
      <c r="DZ30" s="654"/>
      <c r="EA30" s="654"/>
      <c r="EB30" s="654"/>
      <c r="EC30" s="655"/>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v>
      </c>
      <c r="BH31" s="667"/>
      <c r="BI31" s="667"/>
      <c r="BJ31" s="667"/>
      <c r="BK31" s="667"/>
      <c r="BL31" s="667"/>
      <c r="BM31" s="618">
        <v>96.2</v>
      </c>
      <c r="BN31" s="667"/>
      <c r="BO31" s="667"/>
      <c r="BP31" s="667"/>
      <c r="BQ31" s="668"/>
      <c r="BR31" s="679">
        <v>99.1</v>
      </c>
      <c r="BS31" s="667"/>
      <c r="BT31" s="667"/>
      <c r="BU31" s="667"/>
      <c r="BV31" s="667"/>
      <c r="BW31" s="667"/>
      <c r="BX31" s="618">
        <v>96.4</v>
      </c>
      <c r="BY31" s="667"/>
      <c r="BZ31" s="667"/>
      <c r="CA31" s="667"/>
      <c r="CB31" s="668"/>
      <c r="CD31" s="661"/>
      <c r="CE31" s="662"/>
      <c r="CF31" s="620" t="s">
        <v>300</v>
      </c>
      <c r="CG31" s="621"/>
      <c r="CH31" s="621"/>
      <c r="CI31" s="621"/>
      <c r="CJ31" s="621"/>
      <c r="CK31" s="621"/>
      <c r="CL31" s="621"/>
      <c r="CM31" s="621"/>
      <c r="CN31" s="621"/>
      <c r="CO31" s="621"/>
      <c r="CP31" s="621"/>
      <c r="CQ31" s="622"/>
      <c r="CR31" s="623">
        <v>27373</v>
      </c>
      <c r="CS31" s="656"/>
      <c r="CT31" s="656"/>
      <c r="CU31" s="656"/>
      <c r="CV31" s="656"/>
      <c r="CW31" s="656"/>
      <c r="CX31" s="656"/>
      <c r="CY31" s="657"/>
      <c r="CZ31" s="628">
        <v>0.3</v>
      </c>
      <c r="DA31" s="654"/>
      <c r="DB31" s="654"/>
      <c r="DC31" s="658"/>
      <c r="DD31" s="632">
        <v>27373</v>
      </c>
      <c r="DE31" s="656"/>
      <c r="DF31" s="656"/>
      <c r="DG31" s="656"/>
      <c r="DH31" s="656"/>
      <c r="DI31" s="656"/>
      <c r="DJ31" s="656"/>
      <c r="DK31" s="657"/>
      <c r="DL31" s="632">
        <v>27373</v>
      </c>
      <c r="DM31" s="656"/>
      <c r="DN31" s="656"/>
      <c r="DO31" s="656"/>
      <c r="DP31" s="656"/>
      <c r="DQ31" s="656"/>
      <c r="DR31" s="656"/>
      <c r="DS31" s="656"/>
      <c r="DT31" s="656"/>
      <c r="DU31" s="656"/>
      <c r="DV31" s="657"/>
      <c r="DW31" s="628">
        <v>0.6</v>
      </c>
      <c r="DX31" s="654"/>
      <c r="DY31" s="654"/>
      <c r="DZ31" s="654"/>
      <c r="EA31" s="654"/>
      <c r="EB31" s="654"/>
      <c r="EC31" s="655"/>
    </row>
    <row r="32" spans="2:133" ht="11.25" customHeight="1" x14ac:dyDescent="0.15">
      <c r="B32" s="620" t="s">
        <v>301</v>
      </c>
      <c r="C32" s="621"/>
      <c r="D32" s="621"/>
      <c r="E32" s="621"/>
      <c r="F32" s="621"/>
      <c r="G32" s="621"/>
      <c r="H32" s="621"/>
      <c r="I32" s="621"/>
      <c r="J32" s="621"/>
      <c r="K32" s="621"/>
      <c r="L32" s="621"/>
      <c r="M32" s="621"/>
      <c r="N32" s="621"/>
      <c r="O32" s="621"/>
      <c r="P32" s="621"/>
      <c r="Q32" s="622"/>
      <c r="R32" s="623">
        <v>648639</v>
      </c>
      <c r="S32" s="624"/>
      <c r="T32" s="624"/>
      <c r="U32" s="624"/>
      <c r="V32" s="624"/>
      <c r="W32" s="624"/>
      <c r="X32" s="624"/>
      <c r="Y32" s="625"/>
      <c r="Z32" s="626">
        <v>6.7</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02" t="s">
        <v>302</v>
      </c>
      <c r="AX32" s="620" t="s">
        <v>303</v>
      </c>
      <c r="AY32" s="621"/>
      <c r="AZ32" s="621"/>
      <c r="BA32" s="621"/>
      <c r="BB32" s="621"/>
      <c r="BC32" s="621"/>
      <c r="BD32" s="621"/>
      <c r="BE32" s="621"/>
      <c r="BF32" s="622"/>
      <c r="BG32" s="680">
        <v>99.1</v>
      </c>
      <c r="BH32" s="656"/>
      <c r="BI32" s="656"/>
      <c r="BJ32" s="656"/>
      <c r="BK32" s="656"/>
      <c r="BL32" s="656"/>
      <c r="BM32" s="629">
        <v>96.3</v>
      </c>
      <c r="BN32" s="656"/>
      <c r="BO32" s="656"/>
      <c r="BP32" s="656"/>
      <c r="BQ32" s="678"/>
      <c r="BR32" s="680">
        <v>99.1</v>
      </c>
      <c r="BS32" s="656"/>
      <c r="BT32" s="656"/>
      <c r="BU32" s="656"/>
      <c r="BV32" s="656"/>
      <c r="BW32" s="656"/>
      <c r="BX32" s="629">
        <v>96.7</v>
      </c>
      <c r="BY32" s="656"/>
      <c r="BZ32" s="656"/>
      <c r="CA32" s="656"/>
      <c r="CB32" s="678"/>
      <c r="CD32" s="663"/>
      <c r="CE32" s="664"/>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4"/>
      <c r="DB32" s="654"/>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4"/>
      <c r="DY32" s="654"/>
      <c r="DZ32" s="654"/>
      <c r="EA32" s="654"/>
      <c r="EB32" s="654"/>
      <c r="EC32" s="655"/>
    </row>
    <row r="33" spans="2:133" ht="11.25" customHeight="1" x14ac:dyDescent="0.15">
      <c r="B33" s="620" t="s">
        <v>305</v>
      </c>
      <c r="C33" s="621"/>
      <c r="D33" s="621"/>
      <c r="E33" s="621"/>
      <c r="F33" s="621"/>
      <c r="G33" s="621"/>
      <c r="H33" s="621"/>
      <c r="I33" s="621"/>
      <c r="J33" s="621"/>
      <c r="K33" s="621"/>
      <c r="L33" s="621"/>
      <c r="M33" s="621"/>
      <c r="N33" s="621"/>
      <c r="O33" s="621"/>
      <c r="P33" s="621"/>
      <c r="Q33" s="622"/>
      <c r="R33" s="623">
        <v>11472</v>
      </c>
      <c r="S33" s="624"/>
      <c r="T33" s="624"/>
      <c r="U33" s="624"/>
      <c r="V33" s="624"/>
      <c r="W33" s="624"/>
      <c r="X33" s="624"/>
      <c r="Y33" s="625"/>
      <c r="Z33" s="626">
        <v>0.1</v>
      </c>
      <c r="AA33" s="626"/>
      <c r="AB33" s="626"/>
      <c r="AC33" s="626"/>
      <c r="AD33" s="627">
        <v>1354</v>
      </c>
      <c r="AE33" s="627"/>
      <c r="AF33" s="627"/>
      <c r="AG33" s="627"/>
      <c r="AH33" s="627"/>
      <c r="AI33" s="627"/>
      <c r="AJ33" s="627"/>
      <c r="AK33" s="627"/>
      <c r="AL33" s="628">
        <v>0</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98.8</v>
      </c>
      <c r="BH33" s="682"/>
      <c r="BI33" s="682"/>
      <c r="BJ33" s="682"/>
      <c r="BK33" s="682"/>
      <c r="BL33" s="682"/>
      <c r="BM33" s="683">
        <v>95.2</v>
      </c>
      <c r="BN33" s="682"/>
      <c r="BO33" s="682"/>
      <c r="BP33" s="682"/>
      <c r="BQ33" s="684"/>
      <c r="BR33" s="681">
        <v>98.8</v>
      </c>
      <c r="BS33" s="682"/>
      <c r="BT33" s="682"/>
      <c r="BU33" s="682"/>
      <c r="BV33" s="682"/>
      <c r="BW33" s="682"/>
      <c r="BX33" s="683">
        <v>95.2</v>
      </c>
      <c r="BY33" s="682"/>
      <c r="BZ33" s="682"/>
      <c r="CA33" s="682"/>
      <c r="CB33" s="684"/>
      <c r="CD33" s="620" t="s">
        <v>307</v>
      </c>
      <c r="CE33" s="621"/>
      <c r="CF33" s="621"/>
      <c r="CG33" s="621"/>
      <c r="CH33" s="621"/>
      <c r="CI33" s="621"/>
      <c r="CJ33" s="621"/>
      <c r="CK33" s="621"/>
      <c r="CL33" s="621"/>
      <c r="CM33" s="621"/>
      <c r="CN33" s="621"/>
      <c r="CO33" s="621"/>
      <c r="CP33" s="621"/>
      <c r="CQ33" s="622"/>
      <c r="CR33" s="623">
        <v>4242077</v>
      </c>
      <c r="CS33" s="656"/>
      <c r="CT33" s="656"/>
      <c r="CU33" s="656"/>
      <c r="CV33" s="656"/>
      <c r="CW33" s="656"/>
      <c r="CX33" s="656"/>
      <c r="CY33" s="657"/>
      <c r="CZ33" s="628">
        <v>44.8</v>
      </c>
      <c r="DA33" s="654"/>
      <c r="DB33" s="654"/>
      <c r="DC33" s="658"/>
      <c r="DD33" s="632">
        <v>2952172</v>
      </c>
      <c r="DE33" s="656"/>
      <c r="DF33" s="656"/>
      <c r="DG33" s="656"/>
      <c r="DH33" s="656"/>
      <c r="DI33" s="656"/>
      <c r="DJ33" s="656"/>
      <c r="DK33" s="657"/>
      <c r="DL33" s="632">
        <v>1921806</v>
      </c>
      <c r="DM33" s="656"/>
      <c r="DN33" s="656"/>
      <c r="DO33" s="656"/>
      <c r="DP33" s="656"/>
      <c r="DQ33" s="656"/>
      <c r="DR33" s="656"/>
      <c r="DS33" s="656"/>
      <c r="DT33" s="656"/>
      <c r="DU33" s="656"/>
      <c r="DV33" s="657"/>
      <c r="DW33" s="628">
        <v>38.6</v>
      </c>
      <c r="DX33" s="654"/>
      <c r="DY33" s="654"/>
      <c r="DZ33" s="654"/>
      <c r="EA33" s="654"/>
      <c r="EB33" s="654"/>
      <c r="EC33" s="655"/>
    </row>
    <row r="34" spans="2:133" ht="11.25" customHeight="1" x14ac:dyDescent="0.15">
      <c r="B34" s="620" t="s">
        <v>308</v>
      </c>
      <c r="C34" s="621"/>
      <c r="D34" s="621"/>
      <c r="E34" s="621"/>
      <c r="F34" s="621"/>
      <c r="G34" s="621"/>
      <c r="H34" s="621"/>
      <c r="I34" s="621"/>
      <c r="J34" s="621"/>
      <c r="K34" s="621"/>
      <c r="L34" s="621"/>
      <c r="M34" s="621"/>
      <c r="N34" s="621"/>
      <c r="O34" s="621"/>
      <c r="P34" s="621"/>
      <c r="Q34" s="622"/>
      <c r="R34" s="623">
        <v>392713</v>
      </c>
      <c r="S34" s="624"/>
      <c r="T34" s="624"/>
      <c r="U34" s="624"/>
      <c r="V34" s="624"/>
      <c r="W34" s="624"/>
      <c r="X34" s="624"/>
      <c r="Y34" s="625"/>
      <c r="Z34" s="626">
        <v>4.0999999999999996</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1512851</v>
      </c>
      <c r="CS34" s="624"/>
      <c r="CT34" s="624"/>
      <c r="CU34" s="624"/>
      <c r="CV34" s="624"/>
      <c r="CW34" s="624"/>
      <c r="CX34" s="624"/>
      <c r="CY34" s="625"/>
      <c r="CZ34" s="628">
        <v>16</v>
      </c>
      <c r="DA34" s="654"/>
      <c r="DB34" s="654"/>
      <c r="DC34" s="658"/>
      <c r="DD34" s="632">
        <v>948794</v>
      </c>
      <c r="DE34" s="624"/>
      <c r="DF34" s="624"/>
      <c r="DG34" s="624"/>
      <c r="DH34" s="624"/>
      <c r="DI34" s="624"/>
      <c r="DJ34" s="624"/>
      <c r="DK34" s="625"/>
      <c r="DL34" s="632">
        <v>550315</v>
      </c>
      <c r="DM34" s="624"/>
      <c r="DN34" s="624"/>
      <c r="DO34" s="624"/>
      <c r="DP34" s="624"/>
      <c r="DQ34" s="624"/>
      <c r="DR34" s="624"/>
      <c r="DS34" s="624"/>
      <c r="DT34" s="624"/>
      <c r="DU34" s="624"/>
      <c r="DV34" s="625"/>
      <c r="DW34" s="628">
        <v>11.1</v>
      </c>
      <c r="DX34" s="654"/>
      <c r="DY34" s="654"/>
      <c r="DZ34" s="654"/>
      <c r="EA34" s="654"/>
      <c r="EB34" s="654"/>
      <c r="EC34" s="655"/>
    </row>
    <row r="35" spans="2:133" ht="11.25" customHeight="1" x14ac:dyDescent="0.15">
      <c r="B35" s="620" t="s">
        <v>310</v>
      </c>
      <c r="C35" s="621"/>
      <c r="D35" s="621"/>
      <c r="E35" s="621"/>
      <c r="F35" s="621"/>
      <c r="G35" s="621"/>
      <c r="H35" s="621"/>
      <c r="I35" s="621"/>
      <c r="J35" s="621"/>
      <c r="K35" s="621"/>
      <c r="L35" s="621"/>
      <c r="M35" s="621"/>
      <c r="N35" s="621"/>
      <c r="O35" s="621"/>
      <c r="P35" s="621"/>
      <c r="Q35" s="622"/>
      <c r="R35" s="623">
        <v>923068</v>
      </c>
      <c r="S35" s="624"/>
      <c r="T35" s="624"/>
      <c r="U35" s="624"/>
      <c r="V35" s="624"/>
      <c r="W35" s="624"/>
      <c r="X35" s="624"/>
      <c r="Y35" s="625"/>
      <c r="Z35" s="626">
        <v>9.6</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179774</v>
      </c>
      <c r="CS35" s="656"/>
      <c r="CT35" s="656"/>
      <c r="CU35" s="656"/>
      <c r="CV35" s="656"/>
      <c r="CW35" s="656"/>
      <c r="CX35" s="656"/>
      <c r="CY35" s="657"/>
      <c r="CZ35" s="628">
        <v>1.9</v>
      </c>
      <c r="DA35" s="654"/>
      <c r="DB35" s="654"/>
      <c r="DC35" s="658"/>
      <c r="DD35" s="632">
        <v>94396</v>
      </c>
      <c r="DE35" s="656"/>
      <c r="DF35" s="656"/>
      <c r="DG35" s="656"/>
      <c r="DH35" s="656"/>
      <c r="DI35" s="656"/>
      <c r="DJ35" s="656"/>
      <c r="DK35" s="657"/>
      <c r="DL35" s="632">
        <v>88565</v>
      </c>
      <c r="DM35" s="656"/>
      <c r="DN35" s="656"/>
      <c r="DO35" s="656"/>
      <c r="DP35" s="656"/>
      <c r="DQ35" s="656"/>
      <c r="DR35" s="656"/>
      <c r="DS35" s="656"/>
      <c r="DT35" s="656"/>
      <c r="DU35" s="656"/>
      <c r="DV35" s="657"/>
      <c r="DW35" s="628">
        <v>1.8</v>
      </c>
      <c r="DX35" s="654"/>
      <c r="DY35" s="654"/>
      <c r="DZ35" s="654"/>
      <c r="EA35" s="654"/>
      <c r="EB35" s="654"/>
      <c r="EC35" s="655"/>
    </row>
    <row r="36" spans="2:133" ht="11.25" customHeight="1" x14ac:dyDescent="0.15">
      <c r="B36" s="620" t="s">
        <v>314</v>
      </c>
      <c r="C36" s="621"/>
      <c r="D36" s="621"/>
      <c r="E36" s="621"/>
      <c r="F36" s="621"/>
      <c r="G36" s="621"/>
      <c r="H36" s="621"/>
      <c r="I36" s="621"/>
      <c r="J36" s="621"/>
      <c r="K36" s="621"/>
      <c r="L36" s="621"/>
      <c r="M36" s="621"/>
      <c r="N36" s="621"/>
      <c r="O36" s="621"/>
      <c r="P36" s="621"/>
      <c r="Q36" s="622"/>
      <c r="R36" s="623">
        <v>103819</v>
      </c>
      <c r="S36" s="624"/>
      <c r="T36" s="624"/>
      <c r="U36" s="624"/>
      <c r="V36" s="624"/>
      <c r="W36" s="624"/>
      <c r="X36" s="624"/>
      <c r="Y36" s="625"/>
      <c r="Z36" s="626">
        <v>1.1000000000000001</v>
      </c>
      <c r="AA36" s="626"/>
      <c r="AB36" s="626"/>
      <c r="AC36" s="626"/>
      <c r="AD36" s="627" t="s">
        <v>121</v>
      </c>
      <c r="AE36" s="627"/>
      <c r="AF36" s="627"/>
      <c r="AG36" s="627"/>
      <c r="AH36" s="627"/>
      <c r="AI36" s="627"/>
      <c r="AJ36" s="627"/>
      <c r="AK36" s="627"/>
      <c r="AL36" s="628" t="s">
        <v>121</v>
      </c>
      <c r="AM36" s="629"/>
      <c r="AN36" s="629"/>
      <c r="AO36" s="630"/>
      <c r="AP36" s="210"/>
      <c r="AQ36" s="689" t="s">
        <v>315</v>
      </c>
      <c r="AR36" s="690"/>
      <c r="AS36" s="690"/>
      <c r="AT36" s="690"/>
      <c r="AU36" s="690"/>
      <c r="AV36" s="690"/>
      <c r="AW36" s="690"/>
      <c r="AX36" s="690"/>
      <c r="AY36" s="691"/>
      <c r="AZ36" s="612">
        <v>758260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31075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1354921</v>
      </c>
      <c r="CS36" s="624"/>
      <c r="CT36" s="624"/>
      <c r="CU36" s="624"/>
      <c r="CV36" s="624"/>
      <c r="CW36" s="624"/>
      <c r="CX36" s="624"/>
      <c r="CY36" s="625"/>
      <c r="CZ36" s="628">
        <v>14.3</v>
      </c>
      <c r="DA36" s="654"/>
      <c r="DB36" s="654"/>
      <c r="DC36" s="658"/>
      <c r="DD36" s="632">
        <v>1237897</v>
      </c>
      <c r="DE36" s="624"/>
      <c r="DF36" s="624"/>
      <c r="DG36" s="624"/>
      <c r="DH36" s="624"/>
      <c r="DI36" s="624"/>
      <c r="DJ36" s="624"/>
      <c r="DK36" s="625"/>
      <c r="DL36" s="632">
        <v>921043</v>
      </c>
      <c r="DM36" s="624"/>
      <c r="DN36" s="624"/>
      <c r="DO36" s="624"/>
      <c r="DP36" s="624"/>
      <c r="DQ36" s="624"/>
      <c r="DR36" s="624"/>
      <c r="DS36" s="624"/>
      <c r="DT36" s="624"/>
      <c r="DU36" s="624"/>
      <c r="DV36" s="625"/>
      <c r="DW36" s="628">
        <v>18.5</v>
      </c>
      <c r="DX36" s="654"/>
      <c r="DY36" s="654"/>
      <c r="DZ36" s="654"/>
      <c r="EA36" s="654"/>
      <c r="EB36" s="654"/>
      <c r="EC36" s="655"/>
    </row>
    <row r="37" spans="2:133" ht="11.25" customHeight="1" x14ac:dyDescent="0.15">
      <c r="B37" s="620" t="s">
        <v>318</v>
      </c>
      <c r="C37" s="621"/>
      <c r="D37" s="621"/>
      <c r="E37" s="621"/>
      <c r="F37" s="621"/>
      <c r="G37" s="621"/>
      <c r="H37" s="621"/>
      <c r="I37" s="621"/>
      <c r="J37" s="621"/>
      <c r="K37" s="621"/>
      <c r="L37" s="621"/>
      <c r="M37" s="621"/>
      <c r="N37" s="621"/>
      <c r="O37" s="621"/>
      <c r="P37" s="621"/>
      <c r="Q37" s="622"/>
      <c r="R37" s="623">
        <v>208384</v>
      </c>
      <c r="S37" s="624"/>
      <c r="T37" s="624"/>
      <c r="U37" s="624"/>
      <c r="V37" s="624"/>
      <c r="W37" s="624"/>
      <c r="X37" s="624"/>
      <c r="Y37" s="625"/>
      <c r="Z37" s="626">
        <v>2.2000000000000002</v>
      </c>
      <c r="AA37" s="626"/>
      <c r="AB37" s="626"/>
      <c r="AC37" s="626"/>
      <c r="AD37" s="627">
        <v>11469</v>
      </c>
      <c r="AE37" s="627"/>
      <c r="AF37" s="627"/>
      <c r="AG37" s="627"/>
      <c r="AH37" s="627"/>
      <c r="AI37" s="627"/>
      <c r="AJ37" s="627"/>
      <c r="AK37" s="627"/>
      <c r="AL37" s="628">
        <v>0.2</v>
      </c>
      <c r="AM37" s="629"/>
      <c r="AN37" s="629"/>
      <c r="AO37" s="630"/>
      <c r="AQ37" s="686" t="s">
        <v>319</v>
      </c>
      <c r="AR37" s="687"/>
      <c r="AS37" s="687"/>
      <c r="AT37" s="687"/>
      <c r="AU37" s="687"/>
      <c r="AV37" s="687"/>
      <c r="AW37" s="687"/>
      <c r="AX37" s="687"/>
      <c r="AY37" s="688"/>
      <c r="AZ37" s="623">
        <v>239121</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8545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583347</v>
      </c>
      <c r="CS37" s="656"/>
      <c r="CT37" s="656"/>
      <c r="CU37" s="656"/>
      <c r="CV37" s="656"/>
      <c r="CW37" s="656"/>
      <c r="CX37" s="656"/>
      <c r="CY37" s="657"/>
      <c r="CZ37" s="628">
        <v>6.2</v>
      </c>
      <c r="DA37" s="654"/>
      <c r="DB37" s="654"/>
      <c r="DC37" s="658"/>
      <c r="DD37" s="632">
        <v>583341</v>
      </c>
      <c r="DE37" s="656"/>
      <c r="DF37" s="656"/>
      <c r="DG37" s="656"/>
      <c r="DH37" s="656"/>
      <c r="DI37" s="656"/>
      <c r="DJ37" s="656"/>
      <c r="DK37" s="657"/>
      <c r="DL37" s="632">
        <v>583335</v>
      </c>
      <c r="DM37" s="656"/>
      <c r="DN37" s="656"/>
      <c r="DO37" s="656"/>
      <c r="DP37" s="656"/>
      <c r="DQ37" s="656"/>
      <c r="DR37" s="656"/>
      <c r="DS37" s="656"/>
      <c r="DT37" s="656"/>
      <c r="DU37" s="656"/>
      <c r="DV37" s="657"/>
      <c r="DW37" s="628">
        <v>11.7</v>
      </c>
      <c r="DX37" s="654"/>
      <c r="DY37" s="654"/>
      <c r="DZ37" s="654"/>
      <c r="EA37" s="654"/>
      <c r="EB37" s="654"/>
      <c r="EC37" s="655"/>
    </row>
    <row r="38" spans="2:133" ht="11.25" customHeight="1" x14ac:dyDescent="0.15">
      <c r="B38" s="620" t="s">
        <v>322</v>
      </c>
      <c r="C38" s="621"/>
      <c r="D38" s="621"/>
      <c r="E38" s="621"/>
      <c r="F38" s="621"/>
      <c r="G38" s="621"/>
      <c r="H38" s="621"/>
      <c r="I38" s="621"/>
      <c r="J38" s="621"/>
      <c r="K38" s="621"/>
      <c r="L38" s="621"/>
      <c r="M38" s="621"/>
      <c r="N38" s="621"/>
      <c r="O38" s="621"/>
      <c r="P38" s="621"/>
      <c r="Q38" s="622"/>
      <c r="R38" s="623">
        <v>639300</v>
      </c>
      <c r="S38" s="624"/>
      <c r="T38" s="624"/>
      <c r="U38" s="624"/>
      <c r="V38" s="624"/>
      <c r="W38" s="624"/>
      <c r="X38" s="624"/>
      <c r="Y38" s="625"/>
      <c r="Z38" s="626">
        <v>6.6</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2087</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2122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517052</v>
      </c>
      <c r="CS38" s="624"/>
      <c r="CT38" s="624"/>
      <c r="CU38" s="624"/>
      <c r="CV38" s="624"/>
      <c r="CW38" s="624"/>
      <c r="CX38" s="624"/>
      <c r="CY38" s="625"/>
      <c r="CZ38" s="628">
        <v>5.5</v>
      </c>
      <c r="DA38" s="654"/>
      <c r="DB38" s="654"/>
      <c r="DC38" s="658"/>
      <c r="DD38" s="632">
        <v>385746</v>
      </c>
      <c r="DE38" s="624"/>
      <c r="DF38" s="624"/>
      <c r="DG38" s="624"/>
      <c r="DH38" s="624"/>
      <c r="DI38" s="624"/>
      <c r="DJ38" s="624"/>
      <c r="DK38" s="625"/>
      <c r="DL38" s="632">
        <v>361883</v>
      </c>
      <c r="DM38" s="624"/>
      <c r="DN38" s="624"/>
      <c r="DO38" s="624"/>
      <c r="DP38" s="624"/>
      <c r="DQ38" s="624"/>
      <c r="DR38" s="624"/>
      <c r="DS38" s="624"/>
      <c r="DT38" s="624"/>
      <c r="DU38" s="624"/>
      <c r="DV38" s="625"/>
      <c r="DW38" s="628">
        <v>7.3</v>
      </c>
      <c r="DX38" s="654"/>
      <c r="DY38" s="654"/>
      <c r="DZ38" s="654"/>
      <c r="EA38" s="654"/>
      <c r="EB38" s="654"/>
      <c r="EC38" s="655"/>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t="s">
        <v>121</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3271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667679</v>
      </c>
      <c r="CS39" s="656"/>
      <c r="CT39" s="656"/>
      <c r="CU39" s="656"/>
      <c r="CV39" s="656"/>
      <c r="CW39" s="656"/>
      <c r="CX39" s="656"/>
      <c r="CY39" s="657"/>
      <c r="CZ39" s="628">
        <v>7.1</v>
      </c>
      <c r="DA39" s="654"/>
      <c r="DB39" s="654"/>
      <c r="DC39" s="658"/>
      <c r="DD39" s="632">
        <v>276839</v>
      </c>
      <c r="DE39" s="656"/>
      <c r="DF39" s="656"/>
      <c r="DG39" s="656"/>
      <c r="DH39" s="656"/>
      <c r="DI39" s="656"/>
      <c r="DJ39" s="656"/>
      <c r="DK39" s="657"/>
      <c r="DL39" s="632" t="s">
        <v>121</v>
      </c>
      <c r="DM39" s="656"/>
      <c r="DN39" s="656"/>
      <c r="DO39" s="656"/>
      <c r="DP39" s="656"/>
      <c r="DQ39" s="656"/>
      <c r="DR39" s="656"/>
      <c r="DS39" s="656"/>
      <c r="DT39" s="656"/>
      <c r="DU39" s="656"/>
      <c r="DV39" s="657"/>
      <c r="DW39" s="628" t="s">
        <v>121</v>
      </c>
      <c r="DX39" s="654"/>
      <c r="DY39" s="654"/>
      <c r="DZ39" s="654"/>
      <c r="EA39" s="654"/>
      <c r="EB39" s="654"/>
      <c r="EC39" s="655"/>
    </row>
    <row r="40" spans="2:133" ht="11.25" customHeight="1" x14ac:dyDescent="0.15">
      <c r="B40" s="620" t="s">
        <v>330</v>
      </c>
      <c r="C40" s="621"/>
      <c r="D40" s="621"/>
      <c r="E40" s="621"/>
      <c r="F40" s="621"/>
      <c r="G40" s="621"/>
      <c r="H40" s="621"/>
      <c r="I40" s="621"/>
      <c r="J40" s="621"/>
      <c r="K40" s="621"/>
      <c r="L40" s="621"/>
      <c r="M40" s="621"/>
      <c r="N40" s="621"/>
      <c r="O40" s="621"/>
      <c r="P40" s="621"/>
      <c r="Q40" s="622"/>
      <c r="R40" s="623">
        <v>10000</v>
      </c>
      <c r="S40" s="624"/>
      <c r="T40" s="624"/>
      <c r="U40" s="624"/>
      <c r="V40" s="624"/>
      <c r="W40" s="624"/>
      <c r="X40" s="624"/>
      <c r="Y40" s="625"/>
      <c r="Z40" s="626">
        <v>0.1</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110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9800</v>
      </c>
      <c r="CS40" s="624"/>
      <c r="CT40" s="624"/>
      <c r="CU40" s="624"/>
      <c r="CV40" s="624"/>
      <c r="CW40" s="624"/>
      <c r="CX40" s="624"/>
      <c r="CY40" s="625"/>
      <c r="CZ40" s="628">
        <v>0.1</v>
      </c>
      <c r="DA40" s="654"/>
      <c r="DB40" s="654"/>
      <c r="DC40" s="658"/>
      <c r="DD40" s="632">
        <v>8500</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4"/>
      <c r="DY40" s="654"/>
      <c r="DZ40" s="654"/>
      <c r="EA40" s="654"/>
      <c r="EB40" s="654"/>
      <c r="EC40" s="655"/>
    </row>
    <row r="41" spans="2:133" ht="11.25" customHeight="1" x14ac:dyDescent="0.15">
      <c r="B41" s="644" t="s">
        <v>335</v>
      </c>
      <c r="C41" s="645"/>
      <c r="D41" s="645"/>
      <c r="E41" s="645"/>
      <c r="F41" s="645"/>
      <c r="G41" s="645"/>
      <c r="H41" s="645"/>
      <c r="I41" s="645"/>
      <c r="J41" s="645"/>
      <c r="K41" s="645"/>
      <c r="L41" s="645"/>
      <c r="M41" s="645"/>
      <c r="N41" s="645"/>
      <c r="O41" s="645"/>
      <c r="P41" s="645"/>
      <c r="Q41" s="646"/>
      <c r="R41" s="695">
        <v>9660341</v>
      </c>
      <c r="S41" s="696"/>
      <c r="T41" s="696"/>
      <c r="U41" s="696"/>
      <c r="V41" s="696"/>
      <c r="W41" s="696"/>
      <c r="X41" s="696"/>
      <c r="Y41" s="700"/>
      <c r="Z41" s="701">
        <v>100</v>
      </c>
      <c r="AA41" s="701"/>
      <c r="AB41" s="701"/>
      <c r="AC41" s="701"/>
      <c r="AD41" s="702">
        <v>4962857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156906</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6"/>
      <c r="CT41" s="656"/>
      <c r="CU41" s="656"/>
      <c r="CV41" s="656"/>
      <c r="CW41" s="656"/>
      <c r="CX41" s="656"/>
      <c r="CY41" s="657"/>
      <c r="CZ41" s="628" t="s">
        <v>121</v>
      </c>
      <c r="DA41" s="654"/>
      <c r="DB41" s="654"/>
      <c r="DC41" s="658"/>
      <c r="DD41" s="632" t="s">
        <v>121</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360146</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370</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1278448</v>
      </c>
      <c r="CS42" s="656"/>
      <c r="CT42" s="656"/>
      <c r="CU42" s="656"/>
      <c r="CV42" s="656"/>
      <c r="CW42" s="656"/>
      <c r="CX42" s="656"/>
      <c r="CY42" s="657"/>
      <c r="CZ42" s="628">
        <v>13.5</v>
      </c>
      <c r="DA42" s="654"/>
      <c r="DB42" s="654"/>
      <c r="DC42" s="658"/>
      <c r="DD42" s="632">
        <v>136374</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65493</v>
      </c>
      <c r="CS43" s="656"/>
      <c r="CT43" s="656"/>
      <c r="CU43" s="656"/>
      <c r="CV43" s="656"/>
      <c r="CW43" s="656"/>
      <c r="CX43" s="656"/>
      <c r="CY43" s="657"/>
      <c r="CZ43" s="628">
        <v>0.7</v>
      </c>
      <c r="DA43" s="654"/>
      <c r="DB43" s="654"/>
      <c r="DC43" s="658"/>
      <c r="DD43" s="632">
        <v>65493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1278448</v>
      </c>
      <c r="CS44" s="624"/>
      <c r="CT44" s="624"/>
      <c r="CU44" s="624"/>
      <c r="CV44" s="624"/>
      <c r="CW44" s="624"/>
      <c r="CX44" s="624"/>
      <c r="CY44" s="625"/>
      <c r="CZ44" s="628">
        <v>13.5</v>
      </c>
      <c r="DA44" s="629"/>
      <c r="DB44" s="629"/>
      <c r="DC44" s="635"/>
      <c r="DD44" s="632">
        <v>136374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492397</v>
      </c>
      <c r="CS45" s="656"/>
      <c r="CT45" s="656"/>
      <c r="CU45" s="656"/>
      <c r="CV45" s="656"/>
      <c r="CW45" s="656"/>
      <c r="CX45" s="656"/>
      <c r="CY45" s="657"/>
      <c r="CZ45" s="628">
        <v>5.2</v>
      </c>
      <c r="DA45" s="654"/>
      <c r="DB45" s="654"/>
      <c r="DC45" s="658"/>
      <c r="DD45" s="632">
        <v>38597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757551</v>
      </c>
      <c r="CS46" s="624"/>
      <c r="CT46" s="624"/>
      <c r="CU46" s="624"/>
      <c r="CV46" s="624"/>
      <c r="CW46" s="624"/>
      <c r="CX46" s="624"/>
      <c r="CY46" s="625"/>
      <c r="CZ46" s="628">
        <v>8</v>
      </c>
      <c r="DA46" s="629"/>
      <c r="DB46" s="629"/>
      <c r="DC46" s="635"/>
      <c r="DD46" s="632">
        <v>97477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t="s">
        <v>121</v>
      </c>
      <c r="CS47" s="656"/>
      <c r="CT47" s="656"/>
      <c r="CU47" s="656"/>
      <c r="CV47" s="656"/>
      <c r="CW47" s="656"/>
      <c r="CX47" s="656"/>
      <c r="CY47" s="657"/>
      <c r="CZ47" s="628" t="s">
        <v>121</v>
      </c>
      <c r="DA47" s="654"/>
      <c r="DB47" s="654"/>
      <c r="DC47" s="658"/>
      <c r="DD47" s="632" t="s">
        <v>121</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9467272</v>
      </c>
      <c r="CS49" s="682"/>
      <c r="CT49" s="682"/>
      <c r="CU49" s="682"/>
      <c r="CV49" s="682"/>
      <c r="CW49" s="682"/>
      <c r="CX49" s="682"/>
      <c r="CY49" s="711"/>
      <c r="CZ49" s="703">
        <v>100</v>
      </c>
      <c r="DA49" s="712"/>
      <c r="DB49" s="712"/>
      <c r="DC49" s="713"/>
      <c r="DD49" s="714">
        <v>5757234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Fm+Opt2ybLn/+bcY8zRvQdNzyEcKyJkp+Av0wsAdGzQFjf2EesGNcHiCKAB+S/Vx/twb6s0H8mOIyNN1c3cunQ==" saltValue="vXCh+jIfrA+J4X6e5Oe95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9673</v>
      </c>
      <c r="R7" s="753"/>
      <c r="S7" s="753"/>
      <c r="T7" s="753"/>
      <c r="U7" s="753"/>
      <c r="V7" s="753">
        <v>9480</v>
      </c>
      <c r="W7" s="753"/>
      <c r="X7" s="753"/>
      <c r="Y7" s="753"/>
      <c r="Z7" s="753"/>
      <c r="AA7" s="753">
        <v>193</v>
      </c>
      <c r="AB7" s="753"/>
      <c r="AC7" s="753"/>
      <c r="AD7" s="753"/>
      <c r="AE7" s="754"/>
      <c r="AF7" s="755">
        <v>162</v>
      </c>
      <c r="AG7" s="756"/>
      <c r="AH7" s="756"/>
      <c r="AI7" s="756"/>
      <c r="AJ7" s="757"/>
      <c r="AK7" s="758">
        <v>923</v>
      </c>
      <c r="AL7" s="759"/>
      <c r="AM7" s="759"/>
      <c r="AN7" s="759"/>
      <c r="AO7" s="759"/>
      <c r="AP7" s="759">
        <v>8165</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558</v>
      </c>
      <c r="BT7" s="747"/>
      <c r="BU7" s="747"/>
      <c r="BV7" s="747"/>
      <c r="BW7" s="747"/>
      <c r="BX7" s="747"/>
      <c r="BY7" s="747"/>
      <c r="BZ7" s="747"/>
      <c r="CA7" s="747"/>
      <c r="CB7" s="747"/>
      <c r="CC7" s="747"/>
      <c r="CD7" s="747"/>
      <c r="CE7" s="747"/>
      <c r="CF7" s="747"/>
      <c r="CG7" s="762"/>
      <c r="CH7" s="743">
        <v>5</v>
      </c>
      <c r="CI7" s="744"/>
      <c r="CJ7" s="744"/>
      <c r="CK7" s="744"/>
      <c r="CL7" s="745"/>
      <c r="CM7" s="743">
        <v>29</v>
      </c>
      <c r="CN7" s="744"/>
      <c r="CO7" s="744"/>
      <c r="CP7" s="744"/>
      <c r="CQ7" s="745"/>
      <c r="CR7" s="743">
        <v>7</v>
      </c>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9660</v>
      </c>
      <c r="R23" s="793"/>
      <c r="S23" s="793"/>
      <c r="T23" s="793"/>
      <c r="U23" s="793"/>
      <c r="V23" s="793">
        <v>9467</v>
      </c>
      <c r="W23" s="793"/>
      <c r="X23" s="793"/>
      <c r="Y23" s="793"/>
      <c r="Z23" s="793"/>
      <c r="AA23" s="793">
        <v>193</v>
      </c>
      <c r="AB23" s="793"/>
      <c r="AC23" s="793"/>
      <c r="AD23" s="793"/>
      <c r="AE23" s="794"/>
      <c r="AF23" s="795">
        <v>162</v>
      </c>
      <c r="AG23" s="793"/>
      <c r="AH23" s="793"/>
      <c r="AI23" s="793"/>
      <c r="AJ23" s="796"/>
      <c r="AK23" s="797"/>
      <c r="AL23" s="798"/>
      <c r="AM23" s="798"/>
      <c r="AN23" s="798"/>
      <c r="AO23" s="798"/>
      <c r="AP23" s="793">
        <v>8165</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1832</v>
      </c>
      <c r="R28" s="823"/>
      <c r="S28" s="823"/>
      <c r="T28" s="823"/>
      <c r="U28" s="823"/>
      <c r="V28" s="823">
        <v>1800</v>
      </c>
      <c r="W28" s="823"/>
      <c r="X28" s="823"/>
      <c r="Y28" s="823"/>
      <c r="Z28" s="823"/>
      <c r="AA28" s="823">
        <v>31</v>
      </c>
      <c r="AB28" s="823"/>
      <c r="AC28" s="823"/>
      <c r="AD28" s="823"/>
      <c r="AE28" s="824"/>
      <c r="AF28" s="825">
        <v>31</v>
      </c>
      <c r="AG28" s="823"/>
      <c r="AH28" s="823"/>
      <c r="AI28" s="823"/>
      <c r="AJ28" s="826"/>
      <c r="AK28" s="827">
        <v>157</v>
      </c>
      <c r="AL28" s="828"/>
      <c r="AM28" s="828"/>
      <c r="AN28" s="828"/>
      <c r="AO28" s="828"/>
      <c r="AP28" s="828" t="s">
        <v>564</v>
      </c>
      <c r="AQ28" s="828"/>
      <c r="AR28" s="828"/>
      <c r="AS28" s="828"/>
      <c r="AT28" s="828"/>
      <c r="AU28" s="828" t="s">
        <v>564</v>
      </c>
      <c r="AV28" s="828"/>
      <c r="AW28" s="828"/>
      <c r="AX28" s="828"/>
      <c r="AY28" s="828"/>
      <c r="AZ28" s="829" t="s">
        <v>564</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1826</v>
      </c>
      <c r="R29" s="784"/>
      <c r="S29" s="784"/>
      <c r="T29" s="784"/>
      <c r="U29" s="784"/>
      <c r="V29" s="784">
        <v>1739</v>
      </c>
      <c r="W29" s="784"/>
      <c r="X29" s="784"/>
      <c r="Y29" s="784"/>
      <c r="Z29" s="784"/>
      <c r="AA29" s="784">
        <v>87</v>
      </c>
      <c r="AB29" s="784"/>
      <c r="AC29" s="784"/>
      <c r="AD29" s="784"/>
      <c r="AE29" s="785"/>
      <c r="AF29" s="786">
        <v>87</v>
      </c>
      <c r="AG29" s="787"/>
      <c r="AH29" s="787"/>
      <c r="AI29" s="787"/>
      <c r="AJ29" s="788"/>
      <c r="AK29" s="834">
        <v>335</v>
      </c>
      <c r="AL29" s="830"/>
      <c r="AM29" s="830"/>
      <c r="AN29" s="830"/>
      <c r="AO29" s="830"/>
      <c r="AP29" s="830" t="s">
        <v>564</v>
      </c>
      <c r="AQ29" s="830"/>
      <c r="AR29" s="830"/>
      <c r="AS29" s="830"/>
      <c r="AT29" s="830"/>
      <c r="AU29" s="830" t="s">
        <v>564</v>
      </c>
      <c r="AV29" s="830"/>
      <c r="AW29" s="830"/>
      <c r="AX29" s="830"/>
      <c r="AY29" s="830"/>
      <c r="AZ29" s="831" t="s">
        <v>564</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211</v>
      </c>
      <c r="R30" s="784"/>
      <c r="S30" s="784"/>
      <c r="T30" s="784"/>
      <c r="U30" s="784"/>
      <c r="V30" s="784">
        <v>208</v>
      </c>
      <c r="W30" s="784"/>
      <c r="X30" s="784"/>
      <c r="Y30" s="784"/>
      <c r="Z30" s="784"/>
      <c r="AA30" s="784">
        <v>4</v>
      </c>
      <c r="AB30" s="784"/>
      <c r="AC30" s="784"/>
      <c r="AD30" s="784"/>
      <c r="AE30" s="785"/>
      <c r="AF30" s="786">
        <v>4</v>
      </c>
      <c r="AG30" s="787"/>
      <c r="AH30" s="787"/>
      <c r="AI30" s="787"/>
      <c r="AJ30" s="788"/>
      <c r="AK30" s="834">
        <v>63</v>
      </c>
      <c r="AL30" s="830"/>
      <c r="AM30" s="830"/>
      <c r="AN30" s="830"/>
      <c r="AO30" s="830"/>
      <c r="AP30" s="830" t="s">
        <v>564</v>
      </c>
      <c r="AQ30" s="830"/>
      <c r="AR30" s="830"/>
      <c r="AS30" s="830"/>
      <c r="AT30" s="830"/>
      <c r="AU30" s="830" t="s">
        <v>564</v>
      </c>
      <c r="AV30" s="830"/>
      <c r="AW30" s="830"/>
      <c r="AX30" s="830"/>
      <c r="AY30" s="830"/>
      <c r="AZ30" s="831" t="s">
        <v>564</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344</v>
      </c>
      <c r="R31" s="784"/>
      <c r="S31" s="784"/>
      <c r="T31" s="784"/>
      <c r="U31" s="784"/>
      <c r="V31" s="784">
        <v>268</v>
      </c>
      <c r="W31" s="784"/>
      <c r="X31" s="784"/>
      <c r="Y31" s="784"/>
      <c r="Z31" s="784"/>
      <c r="AA31" s="784">
        <v>76</v>
      </c>
      <c r="AB31" s="784"/>
      <c r="AC31" s="784"/>
      <c r="AD31" s="784"/>
      <c r="AE31" s="785"/>
      <c r="AF31" s="786">
        <v>596</v>
      </c>
      <c r="AG31" s="787"/>
      <c r="AH31" s="787"/>
      <c r="AI31" s="787"/>
      <c r="AJ31" s="788"/>
      <c r="AK31" s="834">
        <v>2</v>
      </c>
      <c r="AL31" s="830"/>
      <c r="AM31" s="830"/>
      <c r="AN31" s="830"/>
      <c r="AO31" s="830"/>
      <c r="AP31" s="830">
        <v>236</v>
      </c>
      <c r="AQ31" s="830"/>
      <c r="AR31" s="830"/>
      <c r="AS31" s="830"/>
      <c r="AT31" s="830"/>
      <c r="AU31" s="830">
        <v>0</v>
      </c>
      <c r="AV31" s="830"/>
      <c r="AW31" s="830"/>
      <c r="AX31" s="830"/>
      <c r="AY31" s="830"/>
      <c r="AZ31" s="831"/>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281</v>
      </c>
      <c r="R32" s="784"/>
      <c r="S32" s="784"/>
      <c r="T32" s="784"/>
      <c r="U32" s="784"/>
      <c r="V32" s="784">
        <v>274</v>
      </c>
      <c r="W32" s="784"/>
      <c r="X32" s="784"/>
      <c r="Y32" s="784"/>
      <c r="Z32" s="784"/>
      <c r="AA32" s="784">
        <v>7</v>
      </c>
      <c r="AB32" s="784"/>
      <c r="AC32" s="784"/>
      <c r="AD32" s="784"/>
      <c r="AE32" s="785"/>
      <c r="AF32" s="786">
        <v>65</v>
      </c>
      <c r="AG32" s="787"/>
      <c r="AH32" s="787"/>
      <c r="AI32" s="787"/>
      <c r="AJ32" s="788"/>
      <c r="AK32" s="834">
        <v>118</v>
      </c>
      <c r="AL32" s="830"/>
      <c r="AM32" s="830"/>
      <c r="AN32" s="830"/>
      <c r="AO32" s="830"/>
      <c r="AP32" s="830">
        <v>2116</v>
      </c>
      <c r="AQ32" s="830"/>
      <c r="AR32" s="830"/>
      <c r="AS32" s="830"/>
      <c r="AT32" s="830"/>
      <c r="AU32" s="830">
        <v>1261</v>
      </c>
      <c r="AV32" s="830"/>
      <c r="AW32" s="830"/>
      <c r="AX32" s="830"/>
      <c r="AY32" s="830"/>
      <c r="AZ32" s="831"/>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281</v>
      </c>
      <c r="R33" s="784"/>
      <c r="S33" s="784"/>
      <c r="T33" s="784"/>
      <c r="U33" s="784"/>
      <c r="V33" s="784">
        <v>265</v>
      </c>
      <c r="W33" s="784"/>
      <c r="X33" s="784"/>
      <c r="Y33" s="784"/>
      <c r="Z33" s="784"/>
      <c r="AA33" s="784">
        <v>16</v>
      </c>
      <c r="AB33" s="784"/>
      <c r="AC33" s="784"/>
      <c r="AD33" s="784"/>
      <c r="AE33" s="785"/>
      <c r="AF33" s="786">
        <v>83</v>
      </c>
      <c r="AG33" s="787"/>
      <c r="AH33" s="787"/>
      <c r="AI33" s="787"/>
      <c r="AJ33" s="788"/>
      <c r="AK33" s="834">
        <v>121</v>
      </c>
      <c r="AL33" s="830"/>
      <c r="AM33" s="830"/>
      <c r="AN33" s="830"/>
      <c r="AO33" s="830"/>
      <c r="AP33" s="830">
        <v>1648</v>
      </c>
      <c r="AQ33" s="830"/>
      <c r="AR33" s="830"/>
      <c r="AS33" s="830"/>
      <c r="AT33" s="830"/>
      <c r="AU33" s="830">
        <v>1182</v>
      </c>
      <c r="AV33" s="830"/>
      <c r="AW33" s="830"/>
      <c r="AX33" s="830"/>
      <c r="AY33" s="830"/>
      <c r="AZ33" s="831"/>
      <c r="BA33" s="831"/>
      <c r="BB33" s="831"/>
      <c r="BC33" s="831"/>
      <c r="BD33" s="831"/>
      <c r="BE33" s="832" t="s">
        <v>392</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866</v>
      </c>
      <c r="AG63" s="844"/>
      <c r="AH63" s="844"/>
      <c r="AI63" s="844"/>
      <c r="AJ63" s="845"/>
      <c r="AK63" s="846"/>
      <c r="AL63" s="841"/>
      <c r="AM63" s="841"/>
      <c r="AN63" s="841"/>
      <c r="AO63" s="841"/>
      <c r="AP63" s="844">
        <v>4000</v>
      </c>
      <c r="AQ63" s="844"/>
      <c r="AR63" s="844"/>
      <c r="AS63" s="844"/>
      <c r="AT63" s="844"/>
      <c r="AU63" s="844">
        <v>2443</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548</v>
      </c>
      <c r="C68" s="870"/>
      <c r="D68" s="870"/>
      <c r="E68" s="870"/>
      <c r="F68" s="870"/>
      <c r="G68" s="870"/>
      <c r="H68" s="870"/>
      <c r="I68" s="870"/>
      <c r="J68" s="870"/>
      <c r="K68" s="870"/>
      <c r="L68" s="870"/>
      <c r="M68" s="870"/>
      <c r="N68" s="870"/>
      <c r="O68" s="870"/>
      <c r="P68" s="871"/>
      <c r="Q68" s="872">
        <v>6720</v>
      </c>
      <c r="R68" s="866"/>
      <c r="S68" s="866"/>
      <c r="T68" s="866"/>
      <c r="U68" s="866"/>
      <c r="V68" s="866">
        <v>6537</v>
      </c>
      <c r="W68" s="866"/>
      <c r="X68" s="866"/>
      <c r="Y68" s="866"/>
      <c r="Z68" s="866"/>
      <c r="AA68" s="866">
        <v>182</v>
      </c>
      <c r="AB68" s="866"/>
      <c r="AC68" s="866"/>
      <c r="AD68" s="866"/>
      <c r="AE68" s="866"/>
      <c r="AF68" s="866">
        <v>180</v>
      </c>
      <c r="AG68" s="866"/>
      <c r="AH68" s="866"/>
      <c r="AI68" s="866"/>
      <c r="AJ68" s="866"/>
      <c r="AK68" s="866">
        <v>213</v>
      </c>
      <c r="AL68" s="866"/>
      <c r="AM68" s="866"/>
      <c r="AN68" s="866"/>
      <c r="AO68" s="866"/>
      <c r="AP68" s="866">
        <v>3227</v>
      </c>
      <c r="AQ68" s="866"/>
      <c r="AR68" s="866"/>
      <c r="AS68" s="866"/>
      <c r="AT68" s="866"/>
      <c r="AU68" s="866">
        <v>171</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549</v>
      </c>
      <c r="C69" s="874"/>
      <c r="D69" s="874"/>
      <c r="E69" s="874"/>
      <c r="F69" s="874"/>
      <c r="G69" s="874"/>
      <c r="H69" s="874"/>
      <c r="I69" s="874"/>
      <c r="J69" s="874"/>
      <c r="K69" s="874"/>
      <c r="L69" s="874"/>
      <c r="M69" s="874"/>
      <c r="N69" s="874"/>
      <c r="O69" s="874"/>
      <c r="P69" s="875"/>
      <c r="Q69" s="876">
        <v>881</v>
      </c>
      <c r="R69" s="830"/>
      <c r="S69" s="830"/>
      <c r="T69" s="830"/>
      <c r="U69" s="830"/>
      <c r="V69" s="830">
        <v>843</v>
      </c>
      <c r="W69" s="830"/>
      <c r="X69" s="830"/>
      <c r="Y69" s="830"/>
      <c r="Z69" s="830"/>
      <c r="AA69" s="830">
        <v>37</v>
      </c>
      <c r="AB69" s="830"/>
      <c r="AC69" s="830"/>
      <c r="AD69" s="830"/>
      <c r="AE69" s="830"/>
      <c r="AF69" s="830">
        <v>37</v>
      </c>
      <c r="AG69" s="830"/>
      <c r="AH69" s="830"/>
      <c r="AI69" s="830"/>
      <c r="AJ69" s="830"/>
      <c r="AK69" s="830">
        <v>0</v>
      </c>
      <c r="AL69" s="830"/>
      <c r="AM69" s="830"/>
      <c r="AN69" s="830"/>
      <c r="AO69" s="830"/>
      <c r="AP69" s="830">
        <v>57</v>
      </c>
      <c r="AQ69" s="830"/>
      <c r="AR69" s="830"/>
      <c r="AS69" s="830"/>
      <c r="AT69" s="830"/>
      <c r="AU69" s="830">
        <v>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550</v>
      </c>
      <c r="C70" s="874"/>
      <c r="D70" s="874"/>
      <c r="E70" s="874"/>
      <c r="F70" s="874"/>
      <c r="G70" s="874"/>
      <c r="H70" s="874"/>
      <c r="I70" s="874"/>
      <c r="J70" s="874"/>
      <c r="K70" s="874"/>
      <c r="L70" s="874"/>
      <c r="M70" s="874"/>
      <c r="N70" s="874"/>
      <c r="O70" s="874"/>
      <c r="P70" s="875"/>
      <c r="Q70" s="876">
        <v>3473</v>
      </c>
      <c r="R70" s="830"/>
      <c r="S70" s="830"/>
      <c r="T70" s="830"/>
      <c r="U70" s="830"/>
      <c r="V70" s="830">
        <v>3398</v>
      </c>
      <c r="W70" s="830"/>
      <c r="X70" s="830"/>
      <c r="Y70" s="830"/>
      <c r="Z70" s="830"/>
      <c r="AA70" s="830">
        <v>75</v>
      </c>
      <c r="AB70" s="830"/>
      <c r="AC70" s="830"/>
      <c r="AD70" s="830"/>
      <c r="AE70" s="830"/>
      <c r="AF70" s="830">
        <v>75</v>
      </c>
      <c r="AG70" s="830"/>
      <c r="AH70" s="830"/>
      <c r="AI70" s="830"/>
      <c r="AJ70" s="830"/>
      <c r="AK70" s="830">
        <v>99</v>
      </c>
      <c r="AL70" s="830"/>
      <c r="AM70" s="830"/>
      <c r="AN70" s="830"/>
      <c r="AO70" s="830"/>
      <c r="AP70" s="830">
        <v>1764</v>
      </c>
      <c r="AQ70" s="830"/>
      <c r="AR70" s="830"/>
      <c r="AS70" s="830"/>
      <c r="AT70" s="830"/>
      <c r="AU70" s="830">
        <v>33</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551</v>
      </c>
      <c r="C71" s="874"/>
      <c r="D71" s="874"/>
      <c r="E71" s="874"/>
      <c r="F71" s="874"/>
      <c r="G71" s="874"/>
      <c r="H71" s="874"/>
      <c r="I71" s="874"/>
      <c r="J71" s="874"/>
      <c r="K71" s="874"/>
      <c r="L71" s="874"/>
      <c r="M71" s="874"/>
      <c r="N71" s="874"/>
      <c r="O71" s="874"/>
      <c r="P71" s="875"/>
      <c r="Q71" s="876">
        <v>827</v>
      </c>
      <c r="R71" s="830"/>
      <c r="S71" s="830"/>
      <c r="T71" s="830"/>
      <c r="U71" s="830"/>
      <c r="V71" s="830">
        <v>804</v>
      </c>
      <c r="W71" s="830"/>
      <c r="X71" s="830"/>
      <c r="Y71" s="830"/>
      <c r="Z71" s="830"/>
      <c r="AA71" s="830">
        <v>23</v>
      </c>
      <c r="AB71" s="830"/>
      <c r="AC71" s="830"/>
      <c r="AD71" s="830"/>
      <c r="AE71" s="830"/>
      <c r="AF71" s="830">
        <v>23</v>
      </c>
      <c r="AG71" s="830"/>
      <c r="AH71" s="830"/>
      <c r="AI71" s="830"/>
      <c r="AJ71" s="830"/>
      <c r="AK71" s="830">
        <v>31</v>
      </c>
      <c r="AL71" s="830"/>
      <c r="AM71" s="830"/>
      <c r="AN71" s="830"/>
      <c r="AO71" s="830"/>
      <c r="AP71" s="830" t="s">
        <v>564</v>
      </c>
      <c r="AQ71" s="830"/>
      <c r="AR71" s="830"/>
      <c r="AS71" s="830"/>
      <c r="AT71" s="830"/>
      <c r="AU71" s="830" t="s">
        <v>564</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552</v>
      </c>
      <c r="C72" s="874"/>
      <c r="D72" s="874"/>
      <c r="E72" s="874"/>
      <c r="F72" s="874"/>
      <c r="G72" s="874"/>
      <c r="H72" s="874"/>
      <c r="I72" s="874"/>
      <c r="J72" s="874"/>
      <c r="K72" s="874"/>
      <c r="L72" s="874"/>
      <c r="M72" s="874"/>
      <c r="N72" s="874"/>
      <c r="O72" s="874"/>
      <c r="P72" s="875"/>
      <c r="Q72" s="876">
        <v>731</v>
      </c>
      <c r="R72" s="830"/>
      <c r="S72" s="830"/>
      <c r="T72" s="830"/>
      <c r="U72" s="830"/>
      <c r="V72" s="830">
        <v>678</v>
      </c>
      <c r="W72" s="830"/>
      <c r="X72" s="830"/>
      <c r="Y72" s="830"/>
      <c r="Z72" s="830"/>
      <c r="AA72" s="830">
        <v>52</v>
      </c>
      <c r="AB72" s="830"/>
      <c r="AC72" s="830"/>
      <c r="AD72" s="830"/>
      <c r="AE72" s="830"/>
      <c r="AF72" s="830">
        <v>52</v>
      </c>
      <c r="AG72" s="830"/>
      <c r="AH72" s="830"/>
      <c r="AI72" s="830"/>
      <c r="AJ72" s="830"/>
      <c r="AK72" s="830">
        <v>12</v>
      </c>
      <c r="AL72" s="830"/>
      <c r="AM72" s="830"/>
      <c r="AN72" s="830"/>
      <c r="AO72" s="830"/>
      <c r="AP72" s="830" t="s">
        <v>564</v>
      </c>
      <c r="AQ72" s="830"/>
      <c r="AR72" s="830"/>
      <c r="AS72" s="830"/>
      <c r="AT72" s="830"/>
      <c r="AU72" s="830" t="s">
        <v>564</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553</v>
      </c>
      <c r="C73" s="874"/>
      <c r="D73" s="874"/>
      <c r="E73" s="874"/>
      <c r="F73" s="874"/>
      <c r="G73" s="874"/>
      <c r="H73" s="874"/>
      <c r="I73" s="874"/>
      <c r="J73" s="874"/>
      <c r="K73" s="874"/>
      <c r="L73" s="874"/>
      <c r="M73" s="874"/>
      <c r="N73" s="874"/>
      <c r="O73" s="874"/>
      <c r="P73" s="875"/>
      <c r="Q73" s="876">
        <v>179788</v>
      </c>
      <c r="R73" s="830"/>
      <c r="S73" s="830"/>
      <c r="T73" s="830"/>
      <c r="U73" s="830"/>
      <c r="V73" s="830">
        <v>174350</v>
      </c>
      <c r="W73" s="830"/>
      <c r="X73" s="830"/>
      <c r="Y73" s="830"/>
      <c r="Z73" s="830"/>
      <c r="AA73" s="830">
        <v>5437</v>
      </c>
      <c r="AB73" s="830"/>
      <c r="AC73" s="830"/>
      <c r="AD73" s="830"/>
      <c r="AE73" s="830"/>
      <c r="AF73" s="830">
        <v>5433</v>
      </c>
      <c r="AG73" s="830"/>
      <c r="AH73" s="830"/>
      <c r="AI73" s="830"/>
      <c r="AJ73" s="830"/>
      <c r="AK73" s="830">
        <v>3786</v>
      </c>
      <c r="AL73" s="830"/>
      <c r="AM73" s="830"/>
      <c r="AN73" s="830"/>
      <c r="AO73" s="830"/>
      <c r="AP73" s="830" t="s">
        <v>564</v>
      </c>
      <c r="AQ73" s="830"/>
      <c r="AR73" s="830"/>
      <c r="AS73" s="830"/>
      <c r="AT73" s="830"/>
      <c r="AU73" s="830" t="s">
        <v>564</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554</v>
      </c>
      <c r="C74" s="874"/>
      <c r="D74" s="874"/>
      <c r="E74" s="874"/>
      <c r="F74" s="874"/>
      <c r="G74" s="874"/>
      <c r="H74" s="874"/>
      <c r="I74" s="874"/>
      <c r="J74" s="874"/>
      <c r="K74" s="874"/>
      <c r="L74" s="874"/>
      <c r="M74" s="874"/>
      <c r="N74" s="874"/>
      <c r="O74" s="874"/>
      <c r="P74" s="875"/>
      <c r="Q74" s="876">
        <v>411</v>
      </c>
      <c r="R74" s="830"/>
      <c r="S74" s="830"/>
      <c r="T74" s="830"/>
      <c r="U74" s="830"/>
      <c r="V74" s="830">
        <v>356</v>
      </c>
      <c r="W74" s="830"/>
      <c r="X74" s="830"/>
      <c r="Y74" s="830"/>
      <c r="Z74" s="830"/>
      <c r="AA74" s="830">
        <v>55</v>
      </c>
      <c r="AB74" s="830"/>
      <c r="AC74" s="830"/>
      <c r="AD74" s="830"/>
      <c r="AE74" s="830"/>
      <c r="AF74" s="830">
        <v>55</v>
      </c>
      <c r="AG74" s="830"/>
      <c r="AH74" s="830"/>
      <c r="AI74" s="830"/>
      <c r="AJ74" s="830"/>
      <c r="AK74" s="830">
        <v>57</v>
      </c>
      <c r="AL74" s="830"/>
      <c r="AM74" s="830"/>
      <c r="AN74" s="830"/>
      <c r="AO74" s="830"/>
      <c r="AP74" s="830" t="s">
        <v>564</v>
      </c>
      <c r="AQ74" s="830"/>
      <c r="AR74" s="830"/>
      <c r="AS74" s="830"/>
      <c r="AT74" s="830"/>
      <c r="AU74" s="830" t="s">
        <v>564</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555</v>
      </c>
      <c r="C75" s="874"/>
      <c r="D75" s="874"/>
      <c r="E75" s="874"/>
      <c r="F75" s="874"/>
      <c r="G75" s="874"/>
      <c r="H75" s="874"/>
      <c r="I75" s="874"/>
      <c r="J75" s="874"/>
      <c r="K75" s="874"/>
      <c r="L75" s="874"/>
      <c r="M75" s="874"/>
      <c r="N75" s="874"/>
      <c r="O75" s="874"/>
      <c r="P75" s="875"/>
      <c r="Q75" s="877">
        <v>6810</v>
      </c>
      <c r="R75" s="878"/>
      <c r="S75" s="878"/>
      <c r="T75" s="878"/>
      <c r="U75" s="834"/>
      <c r="V75" s="879">
        <v>6346</v>
      </c>
      <c r="W75" s="878"/>
      <c r="X75" s="878"/>
      <c r="Y75" s="878"/>
      <c r="Z75" s="834"/>
      <c r="AA75" s="879">
        <v>464</v>
      </c>
      <c r="AB75" s="878"/>
      <c r="AC75" s="878"/>
      <c r="AD75" s="878"/>
      <c r="AE75" s="834"/>
      <c r="AF75" s="879">
        <v>464</v>
      </c>
      <c r="AG75" s="878"/>
      <c r="AH75" s="878"/>
      <c r="AI75" s="878"/>
      <c r="AJ75" s="834"/>
      <c r="AK75" s="879">
        <v>800</v>
      </c>
      <c r="AL75" s="878"/>
      <c r="AM75" s="878"/>
      <c r="AN75" s="878"/>
      <c r="AO75" s="834"/>
      <c r="AP75" s="879" t="s">
        <v>564</v>
      </c>
      <c r="AQ75" s="878"/>
      <c r="AR75" s="878"/>
      <c r="AS75" s="878"/>
      <c r="AT75" s="834"/>
      <c r="AU75" s="879" t="s">
        <v>564</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556</v>
      </c>
      <c r="C76" s="874"/>
      <c r="D76" s="874"/>
      <c r="E76" s="874"/>
      <c r="F76" s="874"/>
      <c r="G76" s="874"/>
      <c r="H76" s="874"/>
      <c r="I76" s="874"/>
      <c r="J76" s="874"/>
      <c r="K76" s="874"/>
      <c r="L76" s="874"/>
      <c r="M76" s="874"/>
      <c r="N76" s="874"/>
      <c r="O76" s="874"/>
      <c r="P76" s="875"/>
      <c r="Q76" s="877">
        <v>113</v>
      </c>
      <c r="R76" s="878"/>
      <c r="S76" s="878"/>
      <c r="T76" s="878"/>
      <c r="U76" s="834"/>
      <c r="V76" s="879">
        <v>113</v>
      </c>
      <c r="W76" s="878"/>
      <c r="X76" s="878"/>
      <c r="Y76" s="878"/>
      <c r="Z76" s="834"/>
      <c r="AA76" s="879">
        <v>0</v>
      </c>
      <c r="AB76" s="878"/>
      <c r="AC76" s="878"/>
      <c r="AD76" s="878"/>
      <c r="AE76" s="834"/>
      <c r="AF76" s="879">
        <v>0</v>
      </c>
      <c r="AG76" s="878"/>
      <c r="AH76" s="878"/>
      <c r="AI76" s="878"/>
      <c r="AJ76" s="834"/>
      <c r="AK76" s="879">
        <v>3</v>
      </c>
      <c r="AL76" s="878"/>
      <c r="AM76" s="878"/>
      <c r="AN76" s="878"/>
      <c r="AO76" s="834"/>
      <c r="AP76" s="879" t="s">
        <v>564</v>
      </c>
      <c r="AQ76" s="878"/>
      <c r="AR76" s="878"/>
      <c r="AS76" s="878"/>
      <c r="AT76" s="834"/>
      <c r="AU76" s="879" t="s">
        <v>564</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557</v>
      </c>
      <c r="C77" s="874"/>
      <c r="D77" s="874"/>
      <c r="E77" s="874"/>
      <c r="F77" s="874"/>
      <c r="G77" s="874"/>
      <c r="H77" s="874"/>
      <c r="I77" s="874"/>
      <c r="J77" s="874"/>
      <c r="K77" s="874"/>
      <c r="L77" s="874"/>
      <c r="M77" s="874"/>
      <c r="N77" s="874"/>
      <c r="O77" s="874"/>
      <c r="P77" s="875"/>
      <c r="Q77" s="877">
        <v>2540</v>
      </c>
      <c r="R77" s="878"/>
      <c r="S77" s="878"/>
      <c r="T77" s="878"/>
      <c r="U77" s="834"/>
      <c r="V77" s="879">
        <v>1893</v>
      </c>
      <c r="W77" s="878"/>
      <c r="X77" s="878"/>
      <c r="Y77" s="878"/>
      <c r="Z77" s="834"/>
      <c r="AA77" s="879">
        <v>648</v>
      </c>
      <c r="AB77" s="878"/>
      <c r="AC77" s="878"/>
      <c r="AD77" s="878"/>
      <c r="AE77" s="834"/>
      <c r="AF77" s="879">
        <v>7336</v>
      </c>
      <c r="AG77" s="878"/>
      <c r="AH77" s="878"/>
      <c r="AI77" s="878"/>
      <c r="AJ77" s="834"/>
      <c r="AK77" s="879">
        <v>0</v>
      </c>
      <c r="AL77" s="878"/>
      <c r="AM77" s="878"/>
      <c r="AN77" s="878"/>
      <c r="AO77" s="834"/>
      <c r="AP77" s="879">
        <v>1949</v>
      </c>
      <c r="AQ77" s="878"/>
      <c r="AR77" s="878"/>
      <c r="AS77" s="878"/>
      <c r="AT77" s="834"/>
      <c r="AU77" s="879" t="s">
        <v>564</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13655</v>
      </c>
      <c r="AG88" s="844"/>
      <c r="AH88" s="844"/>
      <c r="AI88" s="844"/>
      <c r="AJ88" s="844"/>
      <c r="AK88" s="841"/>
      <c r="AL88" s="841"/>
      <c r="AM88" s="841"/>
      <c r="AN88" s="841"/>
      <c r="AO88" s="841"/>
      <c r="AP88" s="844">
        <v>6997</v>
      </c>
      <c r="AQ88" s="844"/>
      <c r="AR88" s="844"/>
      <c r="AS88" s="844"/>
      <c r="AT88" s="844"/>
      <c r="AU88" s="844">
        <v>210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7</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1230293</v>
      </c>
      <c r="AB110" s="900"/>
      <c r="AC110" s="900"/>
      <c r="AD110" s="900"/>
      <c r="AE110" s="901"/>
      <c r="AF110" s="902">
        <v>1194548</v>
      </c>
      <c r="AG110" s="900"/>
      <c r="AH110" s="900"/>
      <c r="AI110" s="900"/>
      <c r="AJ110" s="901"/>
      <c r="AK110" s="902">
        <v>1058739</v>
      </c>
      <c r="AL110" s="900"/>
      <c r="AM110" s="900"/>
      <c r="AN110" s="900"/>
      <c r="AO110" s="901"/>
      <c r="AP110" s="903">
        <v>25.5</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9192836</v>
      </c>
      <c r="BR110" s="931"/>
      <c r="BS110" s="931"/>
      <c r="BT110" s="931"/>
      <c r="BU110" s="931"/>
      <c r="BV110" s="931">
        <v>8557239</v>
      </c>
      <c r="BW110" s="931"/>
      <c r="BX110" s="931"/>
      <c r="BY110" s="931"/>
      <c r="BZ110" s="931"/>
      <c r="CA110" s="931">
        <v>8165173</v>
      </c>
      <c r="CB110" s="931"/>
      <c r="CC110" s="931"/>
      <c r="CD110" s="931"/>
      <c r="CE110" s="931"/>
      <c r="CF110" s="944">
        <v>196.8</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2404855</v>
      </c>
      <c r="BR112" s="926"/>
      <c r="BS112" s="926"/>
      <c r="BT112" s="926"/>
      <c r="BU112" s="926"/>
      <c r="BV112" s="926">
        <v>2262160</v>
      </c>
      <c r="BW112" s="926"/>
      <c r="BX112" s="926"/>
      <c r="BY112" s="926"/>
      <c r="BZ112" s="926"/>
      <c r="CA112" s="926">
        <v>2442831</v>
      </c>
      <c r="CB112" s="926"/>
      <c r="CC112" s="926"/>
      <c r="CD112" s="926"/>
      <c r="CE112" s="926"/>
      <c r="CF112" s="920">
        <v>58.9</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196550</v>
      </c>
      <c r="AB113" s="938"/>
      <c r="AC113" s="938"/>
      <c r="AD113" s="938"/>
      <c r="AE113" s="939"/>
      <c r="AF113" s="940">
        <v>230766</v>
      </c>
      <c r="AG113" s="938"/>
      <c r="AH113" s="938"/>
      <c r="AI113" s="938"/>
      <c r="AJ113" s="939"/>
      <c r="AK113" s="940">
        <v>223718</v>
      </c>
      <c r="AL113" s="938"/>
      <c r="AM113" s="938"/>
      <c r="AN113" s="938"/>
      <c r="AO113" s="939"/>
      <c r="AP113" s="941">
        <v>5.4</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108423</v>
      </c>
      <c r="BR113" s="926"/>
      <c r="BS113" s="926"/>
      <c r="BT113" s="926"/>
      <c r="BU113" s="926"/>
      <c r="BV113" s="926">
        <v>88006</v>
      </c>
      <c r="BW113" s="926"/>
      <c r="BX113" s="926"/>
      <c r="BY113" s="926"/>
      <c r="BZ113" s="926"/>
      <c r="CA113" s="926">
        <v>209844</v>
      </c>
      <c r="CB113" s="926"/>
      <c r="CC113" s="926"/>
      <c r="CD113" s="926"/>
      <c r="CE113" s="926"/>
      <c r="CF113" s="920">
        <v>5.0999999999999996</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23251</v>
      </c>
      <c r="AB114" s="959"/>
      <c r="AC114" s="959"/>
      <c r="AD114" s="959"/>
      <c r="AE114" s="960"/>
      <c r="AF114" s="961">
        <v>27930</v>
      </c>
      <c r="AG114" s="959"/>
      <c r="AH114" s="959"/>
      <c r="AI114" s="959"/>
      <c r="AJ114" s="960"/>
      <c r="AK114" s="961">
        <v>26747</v>
      </c>
      <c r="AL114" s="959"/>
      <c r="AM114" s="959"/>
      <c r="AN114" s="959"/>
      <c r="AO114" s="960"/>
      <c r="AP114" s="962">
        <v>0.6</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879896</v>
      </c>
      <c r="BR114" s="926"/>
      <c r="BS114" s="926"/>
      <c r="BT114" s="926"/>
      <c r="BU114" s="926"/>
      <c r="BV114" s="926">
        <v>918494</v>
      </c>
      <c r="BW114" s="926"/>
      <c r="BX114" s="926"/>
      <c r="BY114" s="926"/>
      <c r="BZ114" s="926"/>
      <c r="CA114" s="926">
        <v>930736</v>
      </c>
      <c r="CB114" s="926"/>
      <c r="CC114" s="926"/>
      <c r="CD114" s="926"/>
      <c r="CE114" s="926"/>
      <c r="CF114" s="920">
        <v>22.4</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121</v>
      </c>
      <c r="AB115" s="938"/>
      <c r="AC115" s="938"/>
      <c r="AD115" s="938"/>
      <c r="AE115" s="939"/>
      <c r="AF115" s="940" t="s">
        <v>121</v>
      </c>
      <c r="AG115" s="938"/>
      <c r="AH115" s="938"/>
      <c r="AI115" s="938"/>
      <c r="AJ115" s="939"/>
      <c r="AK115" s="940" t="s">
        <v>121</v>
      </c>
      <c r="AL115" s="938"/>
      <c r="AM115" s="938"/>
      <c r="AN115" s="938"/>
      <c r="AO115" s="939"/>
      <c r="AP115" s="941" t="s">
        <v>121</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1450094</v>
      </c>
      <c r="AB117" s="979"/>
      <c r="AC117" s="979"/>
      <c r="AD117" s="979"/>
      <c r="AE117" s="980"/>
      <c r="AF117" s="981">
        <v>1453244</v>
      </c>
      <c r="AG117" s="979"/>
      <c r="AH117" s="979"/>
      <c r="AI117" s="979"/>
      <c r="AJ117" s="980"/>
      <c r="AK117" s="981">
        <v>1309204</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12586010</v>
      </c>
      <c r="BR119" s="1000"/>
      <c r="BS119" s="1000"/>
      <c r="BT119" s="1000"/>
      <c r="BU119" s="1000"/>
      <c r="BV119" s="1000">
        <v>11825899</v>
      </c>
      <c r="BW119" s="1000"/>
      <c r="BX119" s="1000"/>
      <c r="BY119" s="1000"/>
      <c r="BZ119" s="1000"/>
      <c r="CA119" s="1000">
        <v>11748584</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2510875</v>
      </c>
      <c r="BR120" s="931"/>
      <c r="BS120" s="931"/>
      <c r="BT120" s="931"/>
      <c r="BU120" s="931"/>
      <c r="BV120" s="931">
        <v>2504784</v>
      </c>
      <c r="BW120" s="931"/>
      <c r="BX120" s="931"/>
      <c r="BY120" s="931"/>
      <c r="BZ120" s="931"/>
      <c r="CA120" s="931">
        <v>2485393</v>
      </c>
      <c r="CB120" s="931"/>
      <c r="CC120" s="931"/>
      <c r="CD120" s="931"/>
      <c r="CE120" s="931"/>
      <c r="CF120" s="944">
        <v>59.9</v>
      </c>
      <c r="CG120" s="945"/>
      <c r="CH120" s="945"/>
      <c r="CI120" s="945"/>
      <c r="CJ120" s="945"/>
      <c r="CK120" s="1006" t="s">
        <v>445</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952990</v>
      </c>
      <c r="DH120" s="931"/>
      <c r="DI120" s="931"/>
      <c r="DJ120" s="931"/>
      <c r="DK120" s="931"/>
      <c r="DL120" s="931">
        <v>1009522</v>
      </c>
      <c r="DM120" s="931"/>
      <c r="DN120" s="931"/>
      <c r="DO120" s="931"/>
      <c r="DP120" s="931"/>
      <c r="DQ120" s="931">
        <v>1261034</v>
      </c>
      <c r="DR120" s="931"/>
      <c r="DS120" s="931"/>
      <c r="DT120" s="931"/>
      <c r="DU120" s="931"/>
      <c r="DV120" s="932">
        <v>30.4</v>
      </c>
      <c r="DW120" s="932"/>
      <c r="DX120" s="932"/>
      <c r="DY120" s="932"/>
      <c r="DZ120" s="933"/>
    </row>
    <row r="121" spans="1:130" s="218"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375270</v>
      </c>
      <c r="BR121" s="926"/>
      <c r="BS121" s="926"/>
      <c r="BT121" s="926"/>
      <c r="BU121" s="926"/>
      <c r="BV121" s="926">
        <v>324258</v>
      </c>
      <c r="BW121" s="926"/>
      <c r="BX121" s="926"/>
      <c r="BY121" s="926"/>
      <c r="BZ121" s="926"/>
      <c r="CA121" s="926">
        <v>307255</v>
      </c>
      <c r="CB121" s="926"/>
      <c r="CC121" s="926"/>
      <c r="CD121" s="926"/>
      <c r="CE121" s="926"/>
      <c r="CF121" s="920">
        <v>7.4</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1451169</v>
      </c>
      <c r="DH121" s="926"/>
      <c r="DI121" s="926"/>
      <c r="DJ121" s="926"/>
      <c r="DK121" s="926"/>
      <c r="DL121" s="926">
        <v>1252349</v>
      </c>
      <c r="DM121" s="926"/>
      <c r="DN121" s="926"/>
      <c r="DO121" s="926"/>
      <c r="DP121" s="926"/>
      <c r="DQ121" s="926">
        <v>1181561</v>
      </c>
      <c r="DR121" s="926"/>
      <c r="DS121" s="926"/>
      <c r="DT121" s="926"/>
      <c r="DU121" s="926"/>
      <c r="DV121" s="927">
        <v>28.5</v>
      </c>
      <c r="DW121" s="927"/>
      <c r="DX121" s="927"/>
      <c r="DY121" s="927"/>
      <c r="DZ121" s="928"/>
    </row>
    <row r="122" spans="1:130" s="218"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8787247</v>
      </c>
      <c r="BR122" s="1000"/>
      <c r="BS122" s="1000"/>
      <c r="BT122" s="1000"/>
      <c r="BU122" s="1000"/>
      <c r="BV122" s="1000">
        <v>8146889</v>
      </c>
      <c r="BW122" s="1000"/>
      <c r="BX122" s="1000"/>
      <c r="BY122" s="1000"/>
      <c r="BZ122" s="1000"/>
      <c r="CA122" s="1000">
        <v>7878046</v>
      </c>
      <c r="CB122" s="1000"/>
      <c r="CC122" s="1000"/>
      <c r="CD122" s="1000"/>
      <c r="CE122" s="1000"/>
      <c r="CF122" s="1017">
        <v>189.9</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v>696</v>
      </c>
      <c r="DH122" s="926"/>
      <c r="DI122" s="926"/>
      <c r="DJ122" s="926"/>
      <c r="DK122" s="926"/>
      <c r="DL122" s="926">
        <v>289</v>
      </c>
      <c r="DM122" s="926"/>
      <c r="DN122" s="926"/>
      <c r="DO122" s="926"/>
      <c r="DP122" s="926"/>
      <c r="DQ122" s="926">
        <v>236</v>
      </c>
      <c r="DR122" s="926"/>
      <c r="DS122" s="926"/>
      <c r="DT122" s="926"/>
      <c r="DU122" s="926"/>
      <c r="DV122" s="927">
        <v>0</v>
      </c>
      <c r="DW122" s="927"/>
      <c r="DX122" s="927"/>
      <c r="DY122" s="927"/>
      <c r="DZ122" s="928"/>
    </row>
    <row r="123" spans="1:130" s="218"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11673392</v>
      </c>
      <c r="BR123" s="1064"/>
      <c r="BS123" s="1064"/>
      <c r="BT123" s="1064"/>
      <c r="BU123" s="1064"/>
      <c r="BV123" s="1064">
        <v>10975931</v>
      </c>
      <c r="BW123" s="1064"/>
      <c r="BX123" s="1064"/>
      <c r="BY123" s="1064"/>
      <c r="BZ123" s="1064"/>
      <c r="CA123" s="1064">
        <v>10670694</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23.1</v>
      </c>
      <c r="BR124" s="1027"/>
      <c r="BS124" s="1027"/>
      <c r="BT124" s="1027"/>
      <c r="BU124" s="1027"/>
      <c r="BV124" s="1027">
        <v>21.1</v>
      </c>
      <c r="BW124" s="1027"/>
      <c r="BX124" s="1027"/>
      <c r="BY124" s="1027"/>
      <c r="BZ124" s="1027"/>
      <c r="CA124" s="1027">
        <v>25.9</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36119</v>
      </c>
      <c r="AB128" s="1046"/>
      <c r="AC128" s="1046"/>
      <c r="AD128" s="1046"/>
      <c r="AE128" s="1047"/>
      <c r="AF128" s="1048">
        <v>33944</v>
      </c>
      <c r="AG128" s="1046"/>
      <c r="AH128" s="1046"/>
      <c r="AI128" s="1046"/>
      <c r="AJ128" s="1047"/>
      <c r="AK128" s="1048">
        <v>43471</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121</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4909452</v>
      </c>
      <c r="AB129" s="959"/>
      <c r="AC129" s="959"/>
      <c r="AD129" s="959"/>
      <c r="AE129" s="960"/>
      <c r="AF129" s="961">
        <v>4877000</v>
      </c>
      <c r="AG129" s="959"/>
      <c r="AH129" s="959"/>
      <c r="AI129" s="959"/>
      <c r="AJ129" s="960"/>
      <c r="AK129" s="961">
        <v>4922405</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121</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960602</v>
      </c>
      <c r="AB130" s="959"/>
      <c r="AC130" s="959"/>
      <c r="AD130" s="959"/>
      <c r="AE130" s="960"/>
      <c r="AF130" s="961">
        <v>861718</v>
      </c>
      <c r="AG130" s="959"/>
      <c r="AH130" s="959"/>
      <c r="AI130" s="959"/>
      <c r="AJ130" s="960"/>
      <c r="AK130" s="961">
        <v>773279</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12.4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3948850</v>
      </c>
      <c r="AB131" s="986"/>
      <c r="AC131" s="986"/>
      <c r="AD131" s="986"/>
      <c r="AE131" s="987"/>
      <c r="AF131" s="985">
        <v>4015282</v>
      </c>
      <c r="AG131" s="986"/>
      <c r="AH131" s="986"/>
      <c r="AI131" s="986"/>
      <c r="AJ131" s="987"/>
      <c r="AK131" s="985">
        <v>4149126</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v>25.9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11.481140079999999</v>
      </c>
      <c r="AB132" s="1097"/>
      <c r="AC132" s="1097"/>
      <c r="AD132" s="1097"/>
      <c r="AE132" s="1098"/>
      <c r="AF132" s="1099">
        <v>13.886496640000001</v>
      </c>
      <c r="AG132" s="1097"/>
      <c r="AH132" s="1097"/>
      <c r="AI132" s="1097"/>
      <c r="AJ132" s="1098"/>
      <c r="AK132" s="1099">
        <v>11.86886106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11.6</v>
      </c>
      <c r="AB133" s="1080"/>
      <c r="AC133" s="1080"/>
      <c r="AD133" s="1080"/>
      <c r="AE133" s="1081"/>
      <c r="AF133" s="1079">
        <v>12</v>
      </c>
      <c r="AG133" s="1080"/>
      <c r="AH133" s="1080"/>
      <c r="AI133" s="1080"/>
      <c r="AJ133" s="1081"/>
      <c r="AK133" s="1079">
        <v>12.4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nFTFp5tjQbICxMhi4CSVtEVxOi9ywNAZM6gZlBBm8yzusKMKmSyWJwZSwWYt0XQlbeXtd5fF5hxyxF46JNiM1g==" saltValue="+lnkKXKwB2of6pV05skAH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NzKRraQrro+PmxMqfm1BSD9sR6YSRYfHrtWaAA5WWzsZePU0riusskIX99F6XFSypHKO6GShy9jvh8vYJtzLZQ==" saltValue="Bxbq0AphPo+G74cTj8QKu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election sqref="A1:A1048576"/>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K2HVjcjbp4RKIHyy05zysQ2Sl7+Fn9uaG6VDQ6JrBABOs4ngnJvZrx0KsY+WppviUd+tWWFoxtdI0kRx2jtdw==" saltValue="6Te3Gbq6B3QhDYhB3+mzC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1153671</v>
      </c>
      <c r="AP9" s="269">
        <v>80676</v>
      </c>
      <c r="AQ9" s="270">
        <v>134407</v>
      </c>
      <c r="AR9" s="271">
        <v>-40</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220525</v>
      </c>
      <c r="AP10" s="272">
        <v>15421</v>
      </c>
      <c r="AQ10" s="273">
        <v>20909</v>
      </c>
      <c r="AR10" s="274">
        <v>-26.2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18211</v>
      </c>
      <c r="AP11" s="272">
        <v>1273</v>
      </c>
      <c r="AQ11" s="273">
        <v>3830</v>
      </c>
      <c r="AR11" s="274">
        <v>-66.8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t="s">
        <v>487</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77333</v>
      </c>
      <c r="AP13" s="272">
        <v>5408</v>
      </c>
      <c r="AQ13" s="273">
        <v>6402</v>
      </c>
      <c r="AR13" s="274">
        <v>-15.5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65493</v>
      </c>
      <c r="AP14" s="272">
        <v>4580</v>
      </c>
      <c r="AQ14" s="273">
        <v>3167</v>
      </c>
      <c r="AR14" s="274">
        <v>44.6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-66043</v>
      </c>
      <c r="AP15" s="272">
        <v>-4618</v>
      </c>
      <c r="AQ15" s="273">
        <v>-7315</v>
      </c>
      <c r="AR15" s="274">
        <v>-36.9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1469190</v>
      </c>
      <c r="AP16" s="272">
        <v>102741</v>
      </c>
      <c r="AQ16" s="273">
        <v>161400</v>
      </c>
      <c r="AR16" s="274">
        <v>-36.299999999999997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7.97</v>
      </c>
      <c r="AP21" s="286">
        <v>13.23</v>
      </c>
      <c r="AQ21" s="287">
        <v>-5.26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93.7</v>
      </c>
      <c r="AP22" s="291">
        <v>95.5</v>
      </c>
      <c r="AQ22" s="292">
        <v>-1.8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1058739</v>
      </c>
      <c r="AP32" s="300">
        <v>74038</v>
      </c>
      <c r="AQ32" s="301">
        <v>84123</v>
      </c>
      <c r="AR32" s="302">
        <v>-12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t="s">
        <v>487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223718</v>
      </c>
      <c r="AP35" s="300">
        <v>15645</v>
      </c>
      <c r="AQ35" s="301">
        <v>25612</v>
      </c>
      <c r="AR35" s="302">
        <v>-38.9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26747</v>
      </c>
      <c r="AP36" s="300">
        <v>1870</v>
      </c>
      <c r="AQ36" s="301">
        <v>3548</v>
      </c>
      <c r="AR36" s="302">
        <v>-47.3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t="s">
        <v>487</v>
      </c>
      <c r="AP37" s="300" t="s">
        <v>487</v>
      </c>
      <c r="AQ37" s="301">
        <v>660</v>
      </c>
      <c r="AR37" s="302" t="s">
        <v>487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v>49</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-43471</v>
      </c>
      <c r="AP39" s="300">
        <v>-3040</v>
      </c>
      <c r="AQ39" s="301">
        <v>-3738</v>
      </c>
      <c r="AR39" s="302">
        <v>-18.7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-773279</v>
      </c>
      <c r="AP40" s="300">
        <v>-54075</v>
      </c>
      <c r="AQ40" s="301">
        <v>-72431</v>
      </c>
      <c r="AR40" s="302">
        <v>-25.3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492454</v>
      </c>
      <c r="AP41" s="300">
        <v>34437</v>
      </c>
      <c r="AQ41" s="301">
        <v>37824</v>
      </c>
      <c r="AR41" s="302">
        <v>-9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934315</v>
      </c>
      <c r="AN51" s="322">
        <v>63078</v>
      </c>
      <c r="AO51" s="323">
        <v>24.1</v>
      </c>
      <c r="AP51" s="324">
        <v>120302</v>
      </c>
      <c r="AQ51" s="325">
        <v>6.1</v>
      </c>
      <c r="AR51" s="326">
        <v>18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557666</v>
      </c>
      <c r="AN52" s="330">
        <v>37650</v>
      </c>
      <c r="AO52" s="331">
        <v>69.3</v>
      </c>
      <c r="AP52" s="332">
        <v>59328</v>
      </c>
      <c r="AQ52" s="333">
        <v>1</v>
      </c>
      <c r="AR52" s="334">
        <v>68.3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680094</v>
      </c>
      <c r="AN53" s="322">
        <v>46252</v>
      </c>
      <c r="AO53" s="323">
        <v>-26.7</v>
      </c>
      <c r="AP53" s="324">
        <v>114841</v>
      </c>
      <c r="AQ53" s="325">
        <v>-4.5</v>
      </c>
      <c r="AR53" s="326">
        <v>-22.2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347866</v>
      </c>
      <c r="AN54" s="330">
        <v>23658</v>
      </c>
      <c r="AO54" s="331">
        <v>-37.200000000000003</v>
      </c>
      <c r="AP54" s="332">
        <v>51589</v>
      </c>
      <c r="AQ54" s="333">
        <v>-13</v>
      </c>
      <c r="AR54" s="334">
        <v>-24.2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1032006</v>
      </c>
      <c r="AN55" s="322">
        <v>70792</v>
      </c>
      <c r="AO55" s="323">
        <v>53.1</v>
      </c>
      <c r="AP55" s="324">
        <v>124145</v>
      </c>
      <c r="AQ55" s="325">
        <v>8.1</v>
      </c>
      <c r="AR55" s="326">
        <v>45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494779</v>
      </c>
      <c r="AN56" s="330">
        <v>33940</v>
      </c>
      <c r="AO56" s="331">
        <v>43.5</v>
      </c>
      <c r="AP56" s="332">
        <v>54761</v>
      </c>
      <c r="AQ56" s="333">
        <v>6.1</v>
      </c>
      <c r="AR56" s="334">
        <v>37.4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1108790</v>
      </c>
      <c r="AN57" s="322">
        <v>76882</v>
      </c>
      <c r="AO57" s="323">
        <v>8.6</v>
      </c>
      <c r="AP57" s="324">
        <v>131480</v>
      </c>
      <c r="AQ57" s="325">
        <v>5.9</v>
      </c>
      <c r="AR57" s="326">
        <v>2.7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352071</v>
      </c>
      <c r="AN58" s="330">
        <v>24412</v>
      </c>
      <c r="AO58" s="331">
        <v>-28.1</v>
      </c>
      <c r="AP58" s="332">
        <v>63148</v>
      </c>
      <c r="AQ58" s="333">
        <v>15.3</v>
      </c>
      <c r="AR58" s="334">
        <v>-43.4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1278448</v>
      </c>
      <c r="AN59" s="322">
        <v>89402</v>
      </c>
      <c r="AO59" s="323">
        <v>16.3</v>
      </c>
      <c r="AP59" s="324">
        <v>163245</v>
      </c>
      <c r="AQ59" s="325">
        <v>24.2</v>
      </c>
      <c r="AR59" s="326">
        <v>-7.9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757551</v>
      </c>
      <c r="AN60" s="330">
        <v>52976</v>
      </c>
      <c r="AO60" s="331">
        <v>117</v>
      </c>
      <c r="AP60" s="332">
        <v>87630</v>
      </c>
      <c r="AQ60" s="333">
        <v>38.799999999999997</v>
      </c>
      <c r="AR60" s="334">
        <v>78.2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1006731</v>
      </c>
      <c r="AN61" s="337">
        <v>69281</v>
      </c>
      <c r="AO61" s="338">
        <v>15.1</v>
      </c>
      <c r="AP61" s="339">
        <v>130803</v>
      </c>
      <c r="AQ61" s="340">
        <v>8</v>
      </c>
      <c r="AR61" s="326">
        <v>7.1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501987</v>
      </c>
      <c r="AN62" s="330">
        <v>34527</v>
      </c>
      <c r="AO62" s="331">
        <v>32.9</v>
      </c>
      <c r="AP62" s="332">
        <v>63291</v>
      </c>
      <c r="AQ62" s="333">
        <v>9.6</v>
      </c>
      <c r="AR62" s="334">
        <v>23.3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D5uAcHGv2A1HQpGNxWdnzJ8DY347at35qM/OutqzmiJHo2+trGENUQL19ilDAvu3Dx8uK1nzQgek5vzhxa14KA==" saltValue="vCKZ0fr+SwDNZpkKKYeFA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TbdPCri4EVgtHmuPZv8GSN2SZ1BE4KZ79Bf3UXLT6Ns2Pu4YS9N85RTEiFh3iZJCTrde4WnXOHVCcFcLZEVqGg==" saltValue="IiQb4QitZDXiL3WmUvAuh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Yo9CdYHvzrpbVt9XmqJ7yHjHENBusY7VqtPiUWBN0DkvwW216TS81OosjZ4H2GInO6eJhZuZ4sTslPewTrPoOw==" saltValue="7Uuqv2vB8bPMLoihO2XCa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election sqref="A1:A104857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21.4</v>
      </c>
      <c r="G47" s="12">
        <v>23.14</v>
      </c>
      <c r="H47" s="12">
        <v>23.48</v>
      </c>
      <c r="I47" s="12">
        <v>20.84</v>
      </c>
      <c r="J47" s="13">
        <v>17.66</v>
      </c>
    </row>
    <row r="48" spans="2:10" ht="57.75" customHeight="1" x14ac:dyDescent="0.15">
      <c r="B48" s="14"/>
      <c r="C48" s="1141" t="s">
        <v>4</v>
      </c>
      <c r="D48" s="1141"/>
      <c r="E48" s="1142"/>
      <c r="F48" s="15">
        <v>5.67</v>
      </c>
      <c r="G48" s="16">
        <v>3.39</v>
      </c>
      <c r="H48" s="16">
        <v>5.32</v>
      </c>
      <c r="I48" s="16">
        <v>5.0599999999999996</v>
      </c>
      <c r="J48" s="17">
        <v>3.28</v>
      </c>
    </row>
    <row r="49" spans="2:10" ht="57.75" customHeight="1" thickBot="1" x14ac:dyDescent="0.2">
      <c r="B49" s="18"/>
      <c r="C49" s="1143" t="s">
        <v>5</v>
      </c>
      <c r="D49" s="1143"/>
      <c r="E49" s="1144"/>
      <c r="F49" s="19" t="s">
        <v>530</v>
      </c>
      <c r="G49" s="20" t="s">
        <v>531</v>
      </c>
      <c r="H49" s="20">
        <v>0.44</v>
      </c>
      <c r="I49" s="20" t="s">
        <v>532</v>
      </c>
      <c r="J49" s="21" t="s">
        <v>533</v>
      </c>
    </row>
    <row r="50" spans="2:10" x14ac:dyDescent="0.15"/>
  </sheetData>
  <sheetProtection algorithmName="SHA-512" hashValue="b3nFO2JYhJ9PgB0acDZ8y+wr/0mXQ+1hW5XoSTrdd0coiss8GD7bWAyN9UKyScTUJJpI+EbaxCbNcFG+5H634w==" saltValue="LhBQ97QE0k3uu/8EVrg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情報系ユーザ</cp:lastModifiedBy>
  <cp:lastPrinted>2026-03-11T07:01:58Z</cp:lastPrinted>
  <dcterms:created xsi:type="dcterms:W3CDTF">2026-02-23T04:24:53Z</dcterms:created>
  <dcterms:modified xsi:type="dcterms:W3CDTF">2026-03-17T04:10:28Z</dcterms:modified>
  <cp:category/>
</cp:coreProperties>
</file>